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5576" windowHeight="12468" activeTab="0"/>
  </bookViews>
  <sheets>
    <sheet name="all_together" sheetId="1" r:id="rId1"/>
    <sheet name="USSR 1987-91" sheetId="2" r:id="rId2"/>
    <sheet name="Armenia_done" sheetId="3" r:id="rId3"/>
    <sheet name="Azerbaijan_done" sheetId="4" r:id="rId4"/>
    <sheet name="Belarus_done" sheetId="5" r:id="rId5"/>
    <sheet name="Georgia_done" sheetId="6" r:id="rId6"/>
    <sheet name="Estonia_done" sheetId="7" r:id="rId7"/>
    <sheet name="Kazakhstan_done" sheetId="8" r:id="rId8"/>
    <sheet name="Kyrgyzstan_done" sheetId="9" r:id="rId9"/>
    <sheet name="Latvia_done" sheetId="10" r:id="rId10"/>
    <sheet name="Lithuania_done" sheetId="11" r:id="rId11"/>
    <sheet name="Moldova_done" sheetId="12" r:id="rId12"/>
    <sheet name="Russia_done" sheetId="13" r:id="rId13"/>
    <sheet name="Tajikistan_done" sheetId="14" r:id="rId14"/>
    <sheet name="Turkmenistan_done" sheetId="15" r:id="rId15"/>
    <sheet name="Ukraine_done" sheetId="16" r:id="rId16"/>
    <sheet name="Uzbekistan_done" sheetId="17" r:id="rId17"/>
  </sheets>
  <definedNames/>
  <calcPr fullCalcOnLoad="1"/>
</workbook>
</file>

<file path=xl/comments1.xml><?xml version="1.0" encoding="utf-8"?>
<comments xmlns="http://schemas.openxmlformats.org/spreadsheetml/2006/main">
  <authors>
    <author>IZA</author>
  </authors>
  <commentList>
    <comment ref="J15" authorId="0">
      <text>
        <r>
          <rPr>
            <b/>
            <sz val="8"/>
            <rFont val="Tahoma"/>
            <family val="0"/>
          </rPr>
          <t>IZA:</t>
        </r>
        <r>
          <rPr>
            <sz val="8"/>
            <rFont val="Tahoma"/>
            <family val="0"/>
          </rPr>
          <t xml:space="preserve">
According to Shleifer http://www.economics.harvard.edu/faculty/shleifer/files/labor_dataset_qje_dataforweb_2005.xls, FTCs were flexible, data from 1997</t>
        </r>
      </text>
    </comment>
    <comment ref="Q15" authorId="0">
      <text>
        <r>
          <rPr>
            <b/>
            <sz val="8"/>
            <rFont val="Tahoma"/>
            <family val="0"/>
          </rPr>
          <t>IZA:</t>
        </r>
        <r>
          <rPr>
            <sz val="8"/>
            <rFont val="Tahoma"/>
            <family val="0"/>
          </rPr>
          <t xml:space="preserve">
Some exemptions from the general rule that regular contracts are the norm.</t>
        </r>
      </text>
    </comment>
    <comment ref="Q17" authorId="0">
      <text>
        <r>
          <rPr>
            <b/>
            <sz val="8"/>
            <rFont val="Tahoma"/>
            <family val="0"/>
          </rPr>
          <t>IZA:</t>
        </r>
        <r>
          <rPr>
            <sz val="8"/>
            <rFont val="Tahoma"/>
            <family val="0"/>
          </rPr>
          <t xml:space="preserve">
Art. 95 - cumulatively no more than 5 years</t>
        </r>
      </text>
    </comment>
    <comment ref="D21" authorId="0">
      <text>
        <r>
          <rPr>
            <b/>
            <sz val="8"/>
            <rFont val="Tahoma"/>
            <family val="0"/>
          </rPr>
          <t>IZA:</t>
        </r>
        <r>
          <rPr>
            <sz val="8"/>
            <rFont val="Tahoma"/>
            <family val="0"/>
          </rPr>
          <t xml:space="preserve">
no specific regulation concering what "mass dismissal" means</t>
        </r>
      </text>
    </comment>
    <comment ref="D22" authorId="0">
      <text>
        <r>
          <rPr>
            <b/>
            <sz val="8"/>
            <rFont val="Tahoma"/>
            <family val="0"/>
          </rPr>
          <t>IZA:</t>
        </r>
        <r>
          <rPr>
            <sz val="8"/>
            <rFont val="Tahoma"/>
            <family val="0"/>
          </rPr>
          <t xml:space="preserve">
2 month notification to the empl. Service in case of mass dismissals</t>
        </r>
      </text>
    </comment>
    <comment ref="I22" authorId="0">
      <text>
        <r>
          <rPr>
            <b/>
            <sz val="8"/>
            <rFont val="Tahoma"/>
            <family val="0"/>
          </rPr>
          <t>IZA:</t>
        </r>
        <r>
          <rPr>
            <sz val="8"/>
            <rFont val="Tahoma"/>
            <family val="0"/>
          </rPr>
          <t xml:space="preserve">
Notification to empl. Service about mass dissm., but 2 months in advance = usual term</t>
        </r>
      </text>
    </comment>
    <comment ref="Q22" authorId="0">
      <text>
        <r>
          <rPr>
            <b/>
            <sz val="8"/>
            <rFont val="Tahoma"/>
            <family val="0"/>
          </rPr>
          <t>IZA:</t>
        </r>
        <r>
          <rPr>
            <sz val="8"/>
            <rFont val="Tahoma"/>
            <family val="0"/>
          </rPr>
          <t xml:space="preserve">
Notification to empl. Service and workers representative about mass dissm., 3 months in advance = extra 30-31 days</t>
        </r>
      </text>
    </comment>
    <comment ref="R22" authorId="0">
      <text>
        <r>
          <rPr>
            <b/>
            <sz val="8"/>
            <rFont val="Tahoma"/>
            <family val="0"/>
          </rPr>
          <t>IZA:</t>
        </r>
        <r>
          <rPr>
            <sz val="8"/>
            <rFont val="Tahoma"/>
            <family val="0"/>
          </rPr>
          <t xml:space="preserve">
Notification to empl. Service about mass dissm., 3 months in advance = extra 30-31 days</t>
        </r>
      </text>
    </comment>
    <comment ref="D23" authorId="0">
      <text>
        <r>
          <rPr>
            <b/>
            <sz val="8"/>
            <rFont val="Tahoma"/>
            <family val="0"/>
          </rPr>
          <t>IZA:</t>
        </r>
        <r>
          <rPr>
            <sz val="8"/>
            <rFont val="Tahoma"/>
            <family val="0"/>
          </rPr>
          <t xml:space="preserve">
Mass dismissals can be postoped for up to 30 days by the employment service</t>
        </r>
      </text>
    </comment>
    <comment ref="I24" authorId="0">
      <text>
        <r>
          <rPr>
            <b/>
            <sz val="8"/>
            <rFont val="Tahoma"/>
            <family val="0"/>
          </rPr>
          <t>IZA:</t>
        </r>
        <r>
          <rPr>
            <sz val="8"/>
            <rFont val="Tahoma"/>
            <family val="0"/>
          </rPr>
          <t xml:space="preserve">
Art. 18 of Law on employment obliges employers to transfer a monthly salary for each dismissed worker to the employment service.</t>
        </r>
      </text>
    </comment>
    <comment ref="L38" authorId="0">
      <text>
        <r>
          <rPr>
            <b/>
            <sz val="8"/>
            <rFont val="Tahoma"/>
            <family val="0"/>
          </rPr>
          <t>IZA:</t>
        </r>
        <r>
          <rPr>
            <sz val="8"/>
            <rFont val="Tahoma"/>
            <family val="0"/>
          </rPr>
          <t xml:space="preserve">
Removed the requirement that trade unions could block dismissals</t>
        </r>
      </text>
    </comment>
    <comment ref="N39" authorId="0">
      <text>
        <r>
          <rPr>
            <b/>
            <sz val="8"/>
            <rFont val="Tahoma"/>
            <family val="0"/>
          </rPr>
          <t>IZA:</t>
        </r>
        <r>
          <rPr>
            <sz val="8"/>
            <rFont val="Tahoma"/>
            <family val="0"/>
          </rPr>
          <t xml:space="preserve">
Law on employment: employer has to notify trade unions 3 months in adavnce in case of any redundancies. Art 16.3</t>
        </r>
      </text>
    </comment>
    <comment ref="I48" authorId="0">
      <text>
        <r>
          <rPr>
            <b/>
            <sz val="8"/>
            <rFont val="Tahoma"/>
            <family val="0"/>
          </rPr>
          <t>IZA:</t>
        </r>
        <r>
          <rPr>
            <sz val="8"/>
            <rFont val="Tahoma"/>
            <family val="0"/>
          </rPr>
          <t xml:space="preserve">
On individual labor disputes, law of 1996</t>
        </r>
      </text>
    </comment>
    <comment ref="L48" authorId="0">
      <text>
        <r>
          <rPr>
            <b/>
            <sz val="8"/>
            <rFont val="Tahoma"/>
            <family val="0"/>
          </rPr>
          <t>IZA:</t>
        </r>
        <r>
          <rPr>
            <sz val="8"/>
            <rFont val="Tahoma"/>
            <family val="0"/>
          </rPr>
          <t xml:space="preserve">
art. 299</t>
        </r>
      </text>
    </comment>
    <comment ref="N48" authorId="0">
      <text>
        <r>
          <rPr>
            <b/>
            <sz val="8"/>
            <rFont val="Tahoma"/>
            <family val="0"/>
          </rPr>
          <t>IZA:</t>
        </r>
        <r>
          <rPr>
            <sz val="8"/>
            <rFont val="Tahoma"/>
            <family val="0"/>
          </rPr>
          <t xml:space="preserve">
art. 299</t>
        </r>
      </text>
    </comment>
    <comment ref="U48" authorId="0">
      <text>
        <r>
          <rPr>
            <b/>
            <sz val="8"/>
            <rFont val="Tahoma"/>
            <family val="0"/>
          </rPr>
          <t>IZA:</t>
        </r>
        <r>
          <rPr>
            <sz val="8"/>
            <rFont val="Tahoma"/>
            <family val="0"/>
          </rPr>
          <t xml:space="preserve">
art. 299</t>
        </r>
      </text>
    </comment>
    <comment ref="V48" authorId="0">
      <text>
        <r>
          <rPr>
            <b/>
            <sz val="8"/>
            <rFont val="Tahoma"/>
            <family val="0"/>
          </rPr>
          <t>IZA:</t>
        </r>
        <r>
          <rPr>
            <sz val="8"/>
            <rFont val="Tahoma"/>
            <family val="0"/>
          </rPr>
          <t xml:space="preserve">
art. 299</t>
        </r>
      </text>
    </comment>
    <comment ref="I50" authorId="0">
      <text>
        <r>
          <rPr>
            <b/>
            <sz val="8"/>
            <rFont val="Tahoma"/>
            <family val="0"/>
          </rPr>
          <t>IZA:</t>
        </r>
        <r>
          <rPr>
            <sz val="8"/>
            <rFont val="Tahoma"/>
            <family val="0"/>
          </rPr>
          <t xml:space="preserve">
Law on individual labopr contracts</t>
        </r>
      </text>
    </comment>
    <comment ref="L50" authorId="0">
      <text>
        <r>
          <rPr>
            <b/>
            <sz val="8"/>
            <rFont val="Tahoma"/>
            <family val="0"/>
          </rPr>
          <t>IZA:</t>
        </r>
        <r>
          <rPr>
            <sz val="8"/>
            <rFont val="Tahoma"/>
            <family val="0"/>
          </rPr>
          <t xml:space="preserve">
Despite the long list of examples in the new LC; Art. 45 and 47 require non-permanent nature of work.</t>
        </r>
      </text>
    </comment>
    <comment ref="V52" authorId="0">
      <text>
        <r>
          <rPr>
            <b/>
            <sz val="8"/>
            <rFont val="Tahoma"/>
            <family val="0"/>
          </rPr>
          <t>IZA:</t>
        </r>
        <r>
          <rPr>
            <sz val="8"/>
            <rFont val="Tahoma"/>
            <family val="0"/>
          </rPr>
          <t xml:space="preserve">
«5. Если срочный трудовой договор непрерывно продолжается более 5 лет, он считается бессрочным трудовым договором.». 24 февраля 2009 года
Art 45
№ 771-IIIГД
Опубликован в газете «Азербайджан» (17 мая 2009 года, № 105) («VES Consultancy» LLC).</t>
        </r>
      </text>
    </comment>
    <comment ref="L56" authorId="0">
      <text>
        <r>
          <rPr>
            <b/>
            <sz val="8"/>
            <rFont val="Tahoma"/>
            <family val="0"/>
          </rPr>
          <t>IZA:</t>
        </r>
        <r>
          <rPr>
            <sz val="8"/>
            <rFont val="Tahoma"/>
            <family val="0"/>
          </rPr>
          <t xml:space="preserve">
art. 63 of LC</t>
        </r>
      </text>
    </comment>
    <comment ref="N56" authorId="0">
      <text>
        <r>
          <rPr>
            <b/>
            <sz val="8"/>
            <rFont val="Tahoma"/>
            <family val="0"/>
          </rPr>
          <t>IZA:</t>
        </r>
        <r>
          <rPr>
            <sz val="8"/>
            <rFont val="Tahoma"/>
            <family val="0"/>
          </rPr>
          <t xml:space="preserve">
art. 63</t>
        </r>
      </text>
    </comment>
    <comment ref="U56" authorId="0">
      <text>
        <r>
          <rPr>
            <b/>
            <sz val="8"/>
            <rFont val="Tahoma"/>
            <family val="0"/>
          </rPr>
          <t>IZA:</t>
        </r>
        <r>
          <rPr>
            <sz val="8"/>
            <rFont val="Tahoma"/>
            <family val="0"/>
          </rPr>
          <t xml:space="preserve">
art. 63</t>
        </r>
      </text>
    </comment>
    <comment ref="V56" authorId="0">
      <text>
        <r>
          <rPr>
            <b/>
            <sz val="8"/>
            <rFont val="Tahoma"/>
            <family val="0"/>
          </rPr>
          <t>IZA:</t>
        </r>
        <r>
          <rPr>
            <sz val="8"/>
            <rFont val="Tahoma"/>
            <family val="0"/>
          </rPr>
          <t xml:space="preserve">
art. 63</t>
        </r>
      </text>
    </comment>
    <comment ref="D57" authorId="0">
      <text>
        <r>
          <rPr>
            <b/>
            <sz val="8"/>
            <rFont val="Tahoma"/>
            <family val="0"/>
          </rPr>
          <t>IZA:</t>
        </r>
        <r>
          <rPr>
            <sz val="8"/>
            <rFont val="Tahoma"/>
            <family val="0"/>
          </rPr>
          <t xml:space="preserve">
Law on employment: notification to unions + employment service 3 months in advance. Art 21
</t>
        </r>
      </text>
    </comment>
    <comment ref="I57" authorId="0">
      <text>
        <r>
          <rPr>
            <b/>
            <sz val="8"/>
            <rFont val="Tahoma"/>
            <family val="0"/>
          </rPr>
          <t>IZA:</t>
        </r>
        <r>
          <rPr>
            <sz val="8"/>
            <rFont val="Tahoma"/>
            <family val="0"/>
          </rPr>
          <t xml:space="preserve">
Law on employment: notification to unions + employment service 3 months in advance
</t>
        </r>
      </text>
    </comment>
    <comment ref="N57" authorId="0">
      <text>
        <r>
          <rPr>
            <b/>
            <sz val="8"/>
            <rFont val="Tahoma"/>
            <family val="0"/>
          </rPr>
          <t>IZA:</t>
        </r>
        <r>
          <rPr>
            <sz val="8"/>
            <rFont val="Tahoma"/>
            <family val="0"/>
          </rPr>
          <t xml:space="preserve">
notification to unions 3 months, empl. agency 2 months (normal term), but no mentioning of collective dismissals. Applies to all redundancies. Art 16.3 law on employment</t>
        </r>
      </text>
    </comment>
    <comment ref="U57" authorId="0">
      <text>
        <r>
          <rPr>
            <b/>
            <sz val="8"/>
            <rFont val="Tahoma"/>
            <family val="0"/>
          </rPr>
          <t>IZA:</t>
        </r>
        <r>
          <rPr>
            <sz val="8"/>
            <rFont val="Tahoma"/>
            <family val="0"/>
          </rPr>
          <t xml:space="preserve">
notification to unions 3 months, empl. agency 2 months (normal term)</t>
        </r>
      </text>
    </comment>
    <comment ref="V57" authorId="0">
      <text>
        <r>
          <rPr>
            <b/>
            <sz val="8"/>
            <rFont val="Tahoma"/>
            <family val="0"/>
          </rPr>
          <t>IZA:</t>
        </r>
        <r>
          <rPr>
            <sz val="8"/>
            <rFont val="Tahoma"/>
            <family val="0"/>
          </rPr>
          <t xml:space="preserve">
notification to unions 3 months, empl. agency 2 months (normal term)</t>
        </r>
      </text>
    </comment>
    <comment ref="D58" authorId="0">
      <text>
        <r>
          <rPr>
            <b/>
            <sz val="8"/>
            <rFont val="Tahoma"/>
            <family val="0"/>
          </rPr>
          <t>IZA:</t>
        </r>
        <r>
          <rPr>
            <sz val="8"/>
            <rFont val="Tahoma"/>
            <family val="0"/>
          </rPr>
          <t xml:space="preserve">
Law on employment: extra 30 days; up to 6 months postponement</t>
        </r>
      </text>
    </comment>
    <comment ref="I58" authorId="0">
      <text>
        <r>
          <rPr>
            <b/>
            <sz val="8"/>
            <rFont val="Tahoma"/>
            <family val="0"/>
          </rPr>
          <t>IZA:</t>
        </r>
        <r>
          <rPr>
            <sz val="8"/>
            <rFont val="Tahoma"/>
            <family val="0"/>
          </rPr>
          <t xml:space="preserve">
Law on employment: extra 30 days; freeze up to 6 months</t>
        </r>
      </text>
    </comment>
    <comment ref="E73" authorId="0">
      <text>
        <r>
          <rPr>
            <b/>
            <sz val="8"/>
            <rFont val="Tahoma"/>
            <family val="0"/>
          </rPr>
          <t>IZA:</t>
        </r>
        <r>
          <rPr>
            <sz val="8"/>
            <rFont val="Tahoma"/>
            <family val="0"/>
          </rPr>
          <t xml:space="preserve">
15.12.1992 - major revision of the Soviet LC</t>
        </r>
      </text>
    </comment>
    <comment ref="L83" authorId="0">
      <text>
        <r>
          <rPr>
            <b/>
            <sz val="8"/>
            <rFont val="Tahoma"/>
            <family val="0"/>
          </rPr>
          <t>IZA:</t>
        </r>
        <r>
          <rPr>
            <sz val="8"/>
            <rFont val="Tahoma"/>
            <family val="0"/>
          </rPr>
          <t xml:space="preserve">
26 июля 1999 г. N 296-З, new Labor Code</t>
        </r>
      </text>
    </comment>
    <comment ref="E85" authorId="0">
      <text>
        <r>
          <rPr>
            <b/>
            <sz val="8"/>
            <rFont val="Tahoma"/>
            <family val="0"/>
          </rPr>
          <t>IZA:</t>
        </r>
        <r>
          <rPr>
            <sz val="8"/>
            <rFont val="Tahoma"/>
            <family val="0"/>
          </rPr>
          <t xml:space="preserve">
15.12.1992 - major revision of the Soviet LC</t>
        </r>
      </text>
    </comment>
    <comment ref="L85" authorId="0">
      <text>
        <r>
          <rPr>
            <b/>
            <sz val="8"/>
            <rFont val="Tahoma"/>
            <family val="0"/>
          </rPr>
          <t>IZA:</t>
        </r>
        <r>
          <rPr>
            <sz val="8"/>
            <rFont val="Tahoma"/>
            <family val="0"/>
          </rPr>
          <t xml:space="preserve">
Lukashenko's decree of 26.07.1999 N 29 makes FTC fully flexible</t>
        </r>
      </text>
    </comment>
    <comment ref="S92" authorId="0">
      <text>
        <r>
          <rPr>
            <b/>
            <sz val="8"/>
            <rFont val="Tahoma"/>
            <family val="0"/>
          </rPr>
          <t>IZA:</t>
        </r>
        <r>
          <rPr>
            <sz val="8"/>
            <rFont val="Tahoma"/>
            <family val="0"/>
          </rPr>
          <t xml:space="preserve">
15 июня 2006 г. № 125-З, new law on employment refers to mass dismissals; in force from 2006-07-01</t>
        </r>
      </text>
    </comment>
    <comment ref="S93" authorId="0">
      <text>
        <r>
          <rPr>
            <b/>
            <sz val="8"/>
            <rFont val="Tahoma"/>
            <family val="0"/>
          </rPr>
          <t>IZA:</t>
        </r>
        <r>
          <rPr>
            <sz val="8"/>
            <rFont val="Tahoma"/>
            <family val="0"/>
          </rPr>
          <t xml:space="preserve">
Art. 16: moratorium on mass firings can be imposed by local authorities</t>
        </r>
      </text>
    </comment>
    <comment ref="J117" authorId="0">
      <text>
        <r>
          <rPr>
            <b/>
            <sz val="8"/>
            <rFont val="Tahoma"/>
            <family val="0"/>
          </rPr>
          <t>IZA:</t>
        </r>
        <r>
          <rPr>
            <sz val="8"/>
            <rFont val="Tahoma"/>
            <family val="0"/>
          </rPr>
          <t xml:space="preserve">
probationary period up to 6 months; major revision 12 November 1997
No. 1070
</t>
        </r>
      </text>
    </comment>
    <comment ref="N117" authorId="0">
      <text>
        <r>
          <rPr>
            <b/>
            <sz val="8"/>
            <rFont val="Tahoma"/>
            <family val="0"/>
          </rPr>
          <t>IZA:</t>
        </r>
        <r>
          <rPr>
            <sz val="8"/>
            <rFont val="Tahoma"/>
            <family val="0"/>
          </rPr>
          <t xml:space="preserve">
probationary period up to 6 months</t>
        </r>
      </text>
    </comment>
    <comment ref="S117" authorId="0">
      <text>
        <r>
          <rPr>
            <b/>
            <sz val="8"/>
            <rFont val="Tahoma"/>
            <family val="0"/>
          </rPr>
          <t>IZA:</t>
        </r>
        <r>
          <rPr>
            <sz val="8"/>
            <rFont val="Tahoma"/>
            <family val="0"/>
          </rPr>
          <t xml:space="preserve">
probationary period up to 6 months</t>
        </r>
      </text>
    </comment>
    <comment ref="J120" authorId="0">
      <text>
        <r>
          <rPr>
            <b/>
            <sz val="8"/>
            <rFont val="Tahoma"/>
            <family val="0"/>
          </rPr>
          <t>IZA:</t>
        </r>
        <r>
          <rPr>
            <sz val="8"/>
            <rFont val="Tahoma"/>
            <family val="0"/>
          </rPr>
          <t xml:space="preserve">
The revision of 1997 did not impose restrictions on FTC</t>
        </r>
      </text>
    </comment>
    <comment ref="K120" authorId="0">
      <text>
        <r>
          <rPr>
            <b/>
            <sz val="8"/>
            <rFont val="Tahoma"/>
            <family val="0"/>
          </rPr>
          <t>IZA:</t>
        </r>
        <r>
          <rPr>
            <sz val="8"/>
            <rFont val="Tahoma"/>
            <family val="0"/>
          </rPr>
          <t xml:space="preserve">
According to Shleifer http://www.economics.harvard.edu/faculty/shleifer/files/labor_dataset_qje_dataforweb_2005.xls, FTCs were flexible; data 1997</t>
        </r>
      </text>
    </comment>
    <comment ref="N126" authorId="0">
      <text>
        <r>
          <rPr>
            <b/>
            <sz val="8"/>
            <rFont val="Tahoma"/>
            <family val="0"/>
          </rPr>
          <t>IZA:</t>
        </r>
        <r>
          <rPr>
            <sz val="8"/>
            <rFont val="Tahoma"/>
            <family val="0"/>
          </rPr>
          <t xml:space="preserve">
See art. 14 of employment law: Employment Act of 28 September 2001 (Law on employment). </t>
        </r>
      </text>
    </comment>
    <comment ref="S126" authorId="0">
      <text>
        <r>
          <rPr>
            <b/>
            <sz val="8"/>
            <rFont val="Tahoma"/>
            <family val="0"/>
          </rPr>
          <t>IZA:</t>
        </r>
        <r>
          <rPr>
            <sz val="8"/>
            <rFont val="Tahoma"/>
            <family val="0"/>
          </rPr>
          <t xml:space="preserve">
Employment law repealed</t>
        </r>
      </text>
    </comment>
    <comment ref="D129" authorId="0">
      <text>
        <r>
          <rPr>
            <b/>
            <sz val="8"/>
            <rFont val="Tahoma"/>
            <family val="0"/>
          </rPr>
          <t>IZA:</t>
        </r>
        <r>
          <rPr>
            <sz val="8"/>
            <rFont val="Tahoma"/>
            <family val="0"/>
          </rPr>
          <t xml:space="preserve">
Article 14 says about extra fees to be paid in case of mass dismissals, passed on 25 July 1991</t>
        </r>
      </text>
    </comment>
    <comment ref="E143" authorId="0">
      <text>
        <r>
          <rPr>
            <b/>
            <sz val="8"/>
            <rFont val="Tahoma"/>
            <family val="0"/>
          </rPr>
          <t>IZA:</t>
        </r>
        <r>
          <rPr>
            <sz val="8"/>
            <rFont val="Tahoma"/>
            <family val="0"/>
          </rPr>
          <t xml:space="preserve">
Employment contracts act passed 15.04.1992, in force 1.07.1992</t>
        </r>
      </text>
    </comment>
    <comment ref="U143" authorId="0">
      <text>
        <r>
          <rPr>
            <b/>
            <sz val="8"/>
            <rFont val="Tahoma"/>
            <family val="0"/>
          </rPr>
          <t>IZA:</t>
        </r>
        <r>
          <rPr>
            <sz val="8"/>
            <rFont val="Tahoma"/>
            <family val="0"/>
          </rPr>
          <t xml:space="preserve">
New employment contracts act, of 17.12.2008, effective 1.07.2009</t>
        </r>
      </text>
    </comment>
    <comment ref="R156" authorId="0">
      <text>
        <r>
          <rPr>
            <b/>
            <sz val="8"/>
            <rFont val="Tahoma"/>
            <family val="0"/>
          </rPr>
          <t>IZA:</t>
        </r>
        <r>
          <rPr>
            <sz val="8"/>
            <rFont val="Tahoma"/>
            <family val="0"/>
          </rPr>
          <t xml:space="preserve">
New regulations concerning renewal of FTC. Passed 22.04.2004, effective 01.05.2004</t>
        </r>
      </text>
    </comment>
    <comment ref="O161" authorId="0">
      <text>
        <r>
          <rPr>
            <b/>
            <sz val="8"/>
            <rFont val="Tahoma"/>
            <family val="0"/>
          </rPr>
          <t>IZA:</t>
        </r>
        <r>
          <rPr>
            <sz val="8"/>
            <rFont val="Tahoma"/>
            <family val="0"/>
          </rPr>
          <t xml:space="preserve">
New chapter on collective redundancies of 18.12.2002, effective 2003</t>
        </r>
      </text>
    </comment>
    <comment ref="L178" authorId="0">
      <text>
        <r>
          <rPr>
            <b/>
            <sz val="8"/>
            <rFont val="Tahoma"/>
            <family val="0"/>
          </rPr>
          <t>IZA:</t>
        </r>
        <r>
          <rPr>
            <sz val="8"/>
            <rFont val="Tahoma"/>
            <family val="0"/>
          </rPr>
          <t xml:space="preserve">
Law on labor, 10 декабря 1999 года N 493-1</t>
        </r>
      </text>
    </comment>
    <comment ref="Q178" authorId="0">
      <text>
        <r>
          <rPr>
            <b/>
            <sz val="8"/>
            <rFont val="Tahoma"/>
            <family val="0"/>
          </rPr>
          <t>IZA:</t>
        </r>
        <r>
          <rPr>
            <sz val="8"/>
            <rFont val="Tahoma"/>
            <family val="0"/>
          </rPr>
          <t xml:space="preserve">
Art 27.5, LC changes from 23.12.2004</t>
        </r>
      </text>
    </comment>
    <comment ref="C179" authorId="0">
      <text>
        <r>
          <rPr>
            <b/>
            <sz val="8"/>
            <rFont val="Tahoma"/>
            <family val="0"/>
          </rPr>
          <t>IZA:</t>
        </r>
        <r>
          <rPr>
            <sz val="8"/>
            <rFont val="Tahoma"/>
            <family val="0"/>
          </rPr>
          <t xml:space="preserve">
moratorium on firings up to 6 months; Law on employment, Art. 21.3, passed in 1990, effective from 1991  </t>
        </r>
      </text>
    </comment>
    <comment ref="K179" authorId="0">
      <text>
        <r>
          <rPr>
            <b/>
            <sz val="8"/>
            <rFont val="Tahoma"/>
            <family val="0"/>
          </rPr>
          <t>IZA:</t>
        </r>
        <r>
          <rPr>
            <sz val="8"/>
            <rFont val="Tahoma"/>
            <family val="0"/>
          </rPr>
          <t xml:space="preserve">
new law on employment, passed 30.12.1998 N 341-1</t>
        </r>
      </text>
    </comment>
    <comment ref="L191" authorId="0">
      <text>
        <r>
          <rPr>
            <b/>
            <sz val="8"/>
            <rFont val="Tahoma"/>
            <family val="0"/>
          </rPr>
          <t>IZA:</t>
        </r>
        <r>
          <rPr>
            <sz val="8"/>
            <rFont val="Tahoma"/>
            <family val="0"/>
          </rPr>
          <t xml:space="preserve">
При повторном заключении с работником индивидуального трудового договора он считается заключенным на неопределенный срок. Art 10</t>
        </r>
      </text>
    </comment>
    <comment ref="C197" authorId="0">
      <text>
        <r>
          <rPr>
            <b/>
            <sz val="8"/>
            <rFont val="Tahoma"/>
            <family val="0"/>
          </rPr>
          <t>IZA:</t>
        </r>
        <r>
          <rPr>
            <sz val="8"/>
            <rFont val="Tahoma"/>
            <family val="0"/>
          </rPr>
          <t xml:space="preserve">
notification to unions + employment service, but apply in case of all redundancies</t>
        </r>
      </text>
    </comment>
    <comment ref="K197" authorId="0">
      <text>
        <r>
          <rPr>
            <b/>
            <sz val="8"/>
            <rFont val="Tahoma"/>
            <family val="0"/>
          </rPr>
          <t>IZA:</t>
        </r>
        <r>
          <rPr>
            <sz val="8"/>
            <rFont val="Tahoma"/>
            <family val="0"/>
          </rPr>
          <t xml:space="preserve">
notification to employment service only; 2 months in advance = same term as ordinary firing; no mentioning of mass dismissals</t>
        </r>
      </text>
    </comment>
    <comment ref="L197" authorId="0">
      <text>
        <r>
          <rPr>
            <b/>
            <sz val="8"/>
            <rFont val="Tahoma"/>
            <family val="0"/>
          </rPr>
          <t>IZA:</t>
        </r>
        <r>
          <rPr>
            <sz val="8"/>
            <rFont val="Tahoma"/>
            <family val="0"/>
          </rPr>
          <t xml:space="preserve">
notification to employment service only; 2 months in advance = same term as ordinary firing</t>
        </r>
      </text>
    </comment>
    <comment ref="N197" authorId="0">
      <text>
        <r>
          <rPr>
            <b/>
            <sz val="8"/>
            <rFont val="Tahoma"/>
            <family val="0"/>
          </rPr>
          <t>IZA:</t>
        </r>
        <r>
          <rPr>
            <sz val="8"/>
            <rFont val="Tahoma"/>
            <family val="0"/>
          </rPr>
          <t xml:space="preserve">
notification to employment service only; 2 months in advance = same term as ordinary firing</t>
        </r>
      </text>
    </comment>
    <comment ref="Q197" authorId="0">
      <text>
        <r>
          <rPr>
            <b/>
            <sz val="8"/>
            <rFont val="Tahoma"/>
            <family val="0"/>
          </rPr>
          <t>IZA:</t>
        </r>
        <r>
          <rPr>
            <sz val="8"/>
            <rFont val="Tahoma"/>
            <family val="0"/>
          </rPr>
          <t xml:space="preserve">
notification to employment service only; 2 months in advance = same term as ordinary firing</t>
        </r>
      </text>
    </comment>
    <comment ref="U197" authorId="0">
      <text>
        <r>
          <rPr>
            <b/>
            <sz val="8"/>
            <rFont val="Tahoma"/>
            <family val="0"/>
          </rPr>
          <t>IZA:</t>
        </r>
        <r>
          <rPr>
            <sz val="8"/>
            <rFont val="Tahoma"/>
            <family val="0"/>
          </rPr>
          <t xml:space="preserve">
notification to employment service only; 2 months in advance = same term as ordinary firing</t>
        </r>
      </text>
    </comment>
    <comment ref="L198" authorId="0">
      <text>
        <r>
          <rPr>
            <b/>
            <sz val="8"/>
            <rFont val="Tahoma"/>
            <family val="0"/>
          </rPr>
          <t>IZA:</t>
        </r>
        <r>
          <rPr>
            <sz val="8"/>
            <rFont val="Tahoma"/>
            <family val="0"/>
          </rPr>
          <t xml:space="preserve">
Law on employment requires notification of employment service 2 months in advance. New labor code sets 1 month notice to workers, hence, 30 days difference</t>
        </r>
      </text>
    </comment>
    <comment ref="N198" authorId="0">
      <text>
        <r>
          <rPr>
            <b/>
            <sz val="8"/>
            <rFont val="Tahoma"/>
            <family val="0"/>
          </rPr>
          <t xml:space="preserve">IZA:
</t>
        </r>
        <r>
          <rPr>
            <sz val="8"/>
            <rFont val="Tahoma"/>
            <family val="2"/>
          </rPr>
          <t>New law on employment from 23.01.2001 sets notice period to employment service 1 month prior to mass dissm. Same as ordinary notice.</t>
        </r>
      </text>
    </comment>
    <comment ref="Q198" authorId="0">
      <text>
        <r>
          <rPr>
            <b/>
            <sz val="8"/>
            <rFont val="Tahoma"/>
            <family val="0"/>
          </rPr>
          <t xml:space="preserve">IZA:
</t>
        </r>
        <r>
          <rPr>
            <sz val="8"/>
            <rFont val="Tahoma"/>
            <family val="2"/>
          </rPr>
          <t>New law on employment sets notice period to employment service 1 month prior to mass dissm. Same as ordinary notice.</t>
        </r>
      </text>
    </comment>
    <comment ref="U198" authorId="0">
      <text>
        <r>
          <rPr>
            <b/>
            <sz val="8"/>
            <rFont val="Tahoma"/>
            <family val="0"/>
          </rPr>
          <t xml:space="preserve">IZA:
</t>
        </r>
        <r>
          <rPr>
            <sz val="8"/>
            <rFont val="Tahoma"/>
            <family val="2"/>
          </rPr>
          <t>New law on employment sets notice period to employment service 1 month prior to mass dissm. Same as ordinary notice.</t>
        </r>
      </text>
    </comment>
    <comment ref="J225" authorId="0">
      <text>
        <r>
          <rPr>
            <b/>
            <sz val="8"/>
            <rFont val="Tahoma"/>
            <family val="0"/>
          </rPr>
          <t>IZA:</t>
        </r>
        <r>
          <rPr>
            <sz val="8"/>
            <rFont val="Tahoma"/>
            <family val="0"/>
          </rPr>
          <t xml:space="preserve">
New LC from 4.10.1997 года N70</t>
        </r>
      </text>
    </comment>
    <comment ref="K231" authorId="0">
      <text>
        <r>
          <rPr>
            <b/>
            <sz val="8"/>
            <rFont val="Tahoma"/>
            <family val="0"/>
          </rPr>
          <t>IZA:</t>
        </r>
        <r>
          <rPr>
            <sz val="8"/>
            <rFont val="Tahoma"/>
            <family val="0"/>
          </rPr>
          <t xml:space="preserve">
Law on employment - mass dismissals 20 people</t>
        </r>
      </text>
    </comment>
    <comment ref="P231" authorId="0">
      <text>
        <r>
          <rPr>
            <b/>
            <sz val="8"/>
            <rFont val="Tahoma"/>
            <family val="0"/>
          </rPr>
          <t>IZA:</t>
        </r>
        <r>
          <rPr>
            <sz val="8"/>
            <rFont val="Tahoma"/>
            <family val="0"/>
          </rPr>
          <t xml:space="preserve">
20 people В редакции Закона КР от 28 июня 2003 года N 117</t>
        </r>
      </text>
    </comment>
    <comment ref="Q231" authorId="0">
      <text>
        <r>
          <rPr>
            <b/>
            <sz val="8"/>
            <rFont val="Tahoma"/>
            <family val="0"/>
          </rPr>
          <t>IZA:</t>
        </r>
        <r>
          <rPr>
            <sz val="8"/>
            <rFont val="Tahoma"/>
            <family val="0"/>
          </rPr>
          <t xml:space="preserve">
Labor code, art 71</t>
        </r>
      </text>
    </comment>
    <comment ref="F249" authorId="0">
      <text>
        <r>
          <rPr>
            <b/>
            <sz val="8"/>
            <rFont val="Tahoma"/>
            <family val="0"/>
          </rPr>
          <t>IZA:</t>
        </r>
        <r>
          <rPr>
            <sz val="8"/>
            <rFont val="Tahoma"/>
            <family val="0"/>
          </rPr>
          <t xml:space="preserve">
Notification of state empl. Service 2 months in case of redundancies; personal notification - 1 month (Art. 35 changed 6.04.1993)</t>
        </r>
      </text>
    </comment>
    <comment ref="F250" authorId="0">
      <text>
        <r>
          <rPr>
            <b/>
            <sz val="8"/>
            <rFont val="Tahoma"/>
            <family val="0"/>
          </rPr>
          <t>IZA:</t>
        </r>
        <r>
          <rPr>
            <sz val="8"/>
            <rFont val="Tahoma"/>
            <family val="0"/>
          </rPr>
          <t xml:space="preserve">
From 6.04.1993, Art. 35</t>
        </r>
      </text>
    </comment>
    <comment ref="G253" authorId="0">
      <text>
        <r>
          <rPr>
            <b/>
            <sz val="8"/>
            <rFont val="Tahoma"/>
            <family val="0"/>
          </rPr>
          <t>IZA:</t>
        </r>
        <r>
          <rPr>
            <sz val="8"/>
            <rFont val="Tahoma"/>
            <family val="0"/>
          </rPr>
          <t xml:space="preserve">
Reduced to 1 month following changes of 5.07.1994 (Art. 37)</t>
        </r>
      </text>
    </comment>
    <comment ref="E258" authorId="0">
      <text>
        <r>
          <rPr>
            <b/>
            <sz val="8"/>
            <rFont val="Tahoma"/>
            <family val="0"/>
          </rPr>
          <t>IZA:</t>
        </r>
        <r>
          <rPr>
            <sz val="8"/>
            <rFont val="Tahoma"/>
            <family val="0"/>
          </rPr>
          <t xml:space="preserve">
17.03.1992 cardinal revision of the Soviet LC</t>
        </r>
      </text>
    </comment>
    <comment ref="F258" authorId="0">
      <text>
        <r>
          <rPr>
            <b/>
            <sz val="8"/>
            <rFont val="Tahoma"/>
            <family val="0"/>
          </rPr>
          <t>IZA:</t>
        </r>
        <r>
          <rPr>
            <sz val="8"/>
            <rFont val="Tahoma"/>
            <family val="0"/>
          </rPr>
          <t xml:space="preserve">
There was a change in Art. 37, 1.06.1993, but probably unimportant</t>
        </r>
      </text>
    </comment>
    <comment ref="N260" authorId="0">
      <text>
        <r>
          <rPr>
            <b/>
            <sz val="8"/>
            <rFont val="Tahoma"/>
            <family val="0"/>
          </rPr>
          <t>IZA:</t>
        </r>
        <r>
          <rPr>
            <sz val="8"/>
            <rFont val="Tahoma"/>
            <family val="0"/>
          </rPr>
          <t xml:space="preserve">
As a general rule, contracts of employment are concluded for an unspecified period of time (Section 43 of the Labour Law). Fixed-term contracts are only admitted in a restricted number of cases, defined in Section 44. This was one of the major changes included in the new Labour Law, harmonizing Latvian Law with Directive 1999/70/EC  on fixed-term work. Fixed-term employment contracts are permitted in the cases of seasonal work, work in activity areas where a contract of employment is normally not entered into for an unspecified period, replacement of an employee who is absent, casual work which is normally not performed in the company, emergency work in order to prevent the consequences caused by an unexpected event, etc. Fixed-term contracts may also be concluded in special areas such as sports, etc. http://www.ilo.org/public/english/dialogue/ifpdial/info/national/lat.htm</t>
        </r>
      </text>
    </comment>
    <comment ref="I261" authorId="0">
      <text>
        <r>
          <rPr>
            <b/>
            <sz val="8"/>
            <rFont val="Tahoma"/>
            <family val="0"/>
          </rPr>
          <t>IZA:</t>
        </r>
        <r>
          <rPr>
            <sz val="8"/>
            <rFont val="Tahoma"/>
            <family val="0"/>
          </rPr>
          <t xml:space="preserve">
Art. 16 changed on March 29, 1996</t>
        </r>
      </text>
    </comment>
    <comment ref="O262" authorId="0">
      <text>
        <r>
          <rPr>
            <b/>
            <sz val="8"/>
            <rFont val="Tahoma"/>
            <family val="0"/>
          </rPr>
          <t>IZA:</t>
        </r>
        <r>
          <rPr>
            <sz val="8"/>
            <rFont val="Tahoma"/>
            <family val="0"/>
          </rPr>
          <t xml:space="preserve">
Art. 45: up to 2 years</t>
        </r>
      </text>
    </comment>
    <comment ref="S262" authorId="0">
      <text>
        <r>
          <rPr>
            <b/>
            <sz val="8"/>
            <rFont val="Tahoma"/>
            <family val="0"/>
          </rPr>
          <t>IZA:</t>
        </r>
        <r>
          <rPr>
            <sz val="8"/>
            <rFont val="Tahoma"/>
            <family val="0"/>
          </rPr>
          <t xml:space="preserve">
Rīgā 2006.gada 11.oktobrī
Redakcijas piebilde: likums stājas spēkā ar 2006.gada 25.oktobri.
</t>
        </r>
      </text>
    </comment>
    <comment ref="D266" authorId="0">
      <text>
        <r>
          <rPr>
            <b/>
            <sz val="8"/>
            <rFont val="Tahoma"/>
            <family val="0"/>
          </rPr>
          <t>IZA:</t>
        </r>
        <r>
          <rPr>
            <sz val="8"/>
            <rFont val="Tahoma"/>
            <family val="0"/>
          </rPr>
          <t xml:space="preserve">
Law on employment from 23.12.1991 "Par nodarbinātību"</t>
        </r>
      </text>
    </comment>
    <comment ref="F266" authorId="0">
      <text>
        <r>
          <rPr>
            <b/>
            <sz val="8"/>
            <rFont val="Tahoma"/>
            <family val="0"/>
          </rPr>
          <t>IZA:</t>
        </r>
        <r>
          <rPr>
            <sz val="8"/>
            <rFont val="Tahoma"/>
            <family val="0"/>
          </rPr>
          <t xml:space="preserve">
Law on employment changed 16.12.1993, reference to 25 fired workers dropped</t>
        </r>
      </text>
    </comment>
    <comment ref="D288" authorId="0">
      <text>
        <r>
          <rPr>
            <b/>
            <sz val="8"/>
            <rFont val="Tahoma"/>
            <family val="0"/>
          </rPr>
          <t>IZA:</t>
        </r>
        <r>
          <rPr>
            <sz val="8"/>
            <rFont val="Tahoma"/>
            <family val="0"/>
          </rPr>
          <t xml:space="preserve">
11.28.1991 law on employment contracts</t>
        </r>
      </text>
    </comment>
    <comment ref="C301" authorId="0">
      <text>
        <r>
          <rPr>
            <b/>
            <sz val="8"/>
            <rFont val="Tahoma"/>
            <family val="0"/>
          </rPr>
          <t>IZA:</t>
        </r>
        <r>
          <rPr>
            <sz val="8"/>
            <rFont val="Tahoma"/>
            <family val="0"/>
          </rPr>
          <t xml:space="preserve">
&gt;=10 workers according to the draft law, art 10</t>
        </r>
      </text>
    </comment>
    <comment ref="D301" authorId="0">
      <text>
        <r>
          <rPr>
            <b/>
            <sz val="8"/>
            <rFont val="Tahoma"/>
            <family val="0"/>
          </rPr>
          <t>IZA:</t>
        </r>
        <r>
          <rPr>
            <sz val="8"/>
            <rFont val="Tahoma"/>
            <family val="0"/>
          </rPr>
          <t xml:space="preserve">
&gt;=10 workers according to the draft law, art 10</t>
        </r>
      </text>
    </comment>
    <comment ref="L301" authorId="0">
      <text>
        <r>
          <rPr>
            <b/>
            <sz val="8"/>
            <rFont val="Tahoma"/>
            <family val="0"/>
          </rPr>
          <t>IZA:</t>
        </r>
        <r>
          <rPr>
            <sz val="8"/>
            <rFont val="Tahoma"/>
            <family val="0"/>
          </rPr>
          <t xml:space="preserve">
&gt;=10 workers according to the draft law, art 10</t>
        </r>
      </text>
    </comment>
    <comment ref="O301" authorId="0">
      <text>
        <r>
          <rPr>
            <b/>
            <sz val="8"/>
            <rFont val="Tahoma"/>
            <family val="0"/>
          </rPr>
          <t>IZA:</t>
        </r>
        <r>
          <rPr>
            <sz val="8"/>
            <rFont val="Tahoma"/>
            <family val="0"/>
          </rPr>
          <t xml:space="preserve">
&gt;=10 workers according to the draft law, art 10</t>
        </r>
      </text>
    </comment>
    <comment ref="P301" authorId="0">
      <text>
        <r>
          <rPr>
            <b/>
            <sz val="8"/>
            <rFont val="Tahoma"/>
            <family val="0"/>
          </rPr>
          <t>IZA:</t>
        </r>
        <r>
          <rPr>
            <sz val="8"/>
            <rFont val="Tahoma"/>
            <family val="0"/>
          </rPr>
          <t xml:space="preserve">
&gt;=10 workers according to the draft law, art 10</t>
        </r>
      </text>
    </comment>
    <comment ref="C302" authorId="0">
      <text>
        <r>
          <rPr>
            <b/>
            <sz val="8"/>
            <rFont val="Tahoma"/>
            <family val="0"/>
          </rPr>
          <t>IZA:</t>
        </r>
        <r>
          <rPr>
            <sz val="8"/>
            <rFont val="Tahoma"/>
            <family val="0"/>
          </rPr>
          <t xml:space="preserve">
notification procedures are the realm of the republics! Art 20 law on employment. Law on employment passed 13.12.1990</t>
        </r>
      </text>
    </comment>
    <comment ref="D302" authorId="0">
      <text>
        <r>
          <rPr>
            <b/>
            <sz val="8"/>
            <rFont val="Tahoma"/>
            <family val="0"/>
          </rPr>
          <t>IZA:</t>
        </r>
        <r>
          <rPr>
            <sz val="8"/>
            <rFont val="Tahoma"/>
            <family val="0"/>
          </rPr>
          <t xml:space="preserve">
notification procedures are the realm of the republics! Art 20 law on employment</t>
        </r>
      </text>
    </comment>
    <comment ref="L302" authorId="0">
      <text>
        <r>
          <rPr>
            <b/>
            <sz val="8"/>
            <rFont val="Tahoma"/>
            <family val="0"/>
          </rPr>
          <t>IZA:</t>
        </r>
        <r>
          <rPr>
            <sz val="8"/>
            <rFont val="Tahoma"/>
            <family val="0"/>
          </rPr>
          <t xml:space="preserve">
notification procedures are the realm of the republics! Art 20 law on employment</t>
        </r>
      </text>
    </comment>
    <comment ref="O302" authorId="0">
      <text>
        <r>
          <rPr>
            <b/>
            <sz val="8"/>
            <rFont val="Tahoma"/>
            <family val="0"/>
          </rPr>
          <t>IZA:</t>
        </r>
        <r>
          <rPr>
            <sz val="8"/>
            <rFont val="Tahoma"/>
            <family val="0"/>
          </rPr>
          <t xml:space="preserve">
notification procedures are the realm of the republics! Art 20 law on employment</t>
        </r>
      </text>
    </comment>
    <comment ref="P302" authorId="0">
      <text>
        <r>
          <rPr>
            <b/>
            <sz val="8"/>
            <rFont val="Tahoma"/>
            <family val="0"/>
          </rPr>
          <t>IZA:</t>
        </r>
        <r>
          <rPr>
            <sz val="8"/>
            <rFont val="Tahoma"/>
            <family val="0"/>
          </rPr>
          <t xml:space="preserve">
notification procedures are the realm of the republics! Art 20 law on employment</t>
        </r>
      </text>
    </comment>
    <comment ref="U303" authorId="0">
      <text>
        <r>
          <rPr>
            <b/>
            <sz val="8"/>
            <rFont val="Tahoma"/>
            <family val="0"/>
          </rPr>
          <t>IZA:</t>
        </r>
        <r>
          <rPr>
            <sz val="8"/>
            <rFont val="Tahoma"/>
            <family val="0"/>
          </rPr>
          <t xml:space="preserve">
changes of 2008-05-13, in effect 01.07.2008</t>
        </r>
      </text>
    </comment>
    <comment ref="F328" authorId="0">
      <text>
        <r>
          <rPr>
            <b/>
            <sz val="8"/>
            <rFont val="Tahoma"/>
            <family val="0"/>
          </rPr>
          <t>IZA:</t>
        </r>
        <r>
          <rPr>
            <sz val="8"/>
            <rFont val="Tahoma"/>
            <family val="0"/>
          </rPr>
          <t xml:space="preserve">
art 224 of the LC, changed by Law N 1315 от 02.03.93</t>
        </r>
      </text>
    </comment>
    <comment ref="F330" authorId="0">
      <text>
        <r>
          <rPr>
            <b/>
            <sz val="8"/>
            <rFont val="Tahoma"/>
            <family val="0"/>
          </rPr>
          <t>IZA:</t>
        </r>
        <r>
          <rPr>
            <sz val="8"/>
            <rFont val="Tahoma"/>
            <family val="0"/>
          </rPr>
          <t xml:space="preserve">
Major revision of the LC, 1993, Law N 1315 от 02.03.93</t>
        </r>
      </text>
    </comment>
    <comment ref="P330" authorId="0">
      <text>
        <r>
          <rPr>
            <b/>
            <sz val="8"/>
            <rFont val="Tahoma"/>
            <family val="0"/>
          </rPr>
          <t>IZA:</t>
        </r>
        <r>
          <rPr>
            <sz val="8"/>
            <rFont val="Tahoma"/>
            <family val="0"/>
          </rPr>
          <t xml:space="preserve">
New LC: The job still should have a non-permanent nature. The long list just clarifies which jobs fit here. Art. 54 and 55.</t>
        </r>
      </text>
    </comment>
    <comment ref="M336" authorId="0">
      <text>
        <r>
          <rPr>
            <b/>
            <sz val="8"/>
            <rFont val="Tahoma"/>
            <family val="0"/>
          </rPr>
          <t>IZA:</t>
        </r>
        <r>
          <rPr>
            <sz val="8"/>
            <rFont val="Tahoma"/>
            <family val="0"/>
          </rPr>
          <t xml:space="preserve">
Collective labor agreement at the national level, first concluded in 2000. Sets the limit for mass dismiss. at 30% in firms with 20 workers.</t>
        </r>
      </text>
    </comment>
    <comment ref="N336" authorId="0">
      <text>
        <r>
          <rPr>
            <b/>
            <sz val="8"/>
            <rFont val="Tahoma"/>
            <family val="0"/>
          </rPr>
          <t>IZA:</t>
        </r>
        <r>
          <rPr>
            <sz val="8"/>
            <rFont val="Tahoma"/>
            <family val="0"/>
          </rPr>
          <t xml:space="preserve">
Collective labor agreement at the national level, first concluded in 2000. Sets the limit for mass dismiss. at 30% in firms with 20 workers.</t>
        </r>
      </text>
    </comment>
    <comment ref="F337" authorId="0">
      <text>
        <r>
          <rPr>
            <b/>
            <sz val="8"/>
            <rFont val="Tahoma"/>
            <family val="0"/>
          </rPr>
          <t>IZA:</t>
        </r>
        <r>
          <rPr>
            <sz val="8"/>
            <rFont val="Tahoma"/>
            <family val="0"/>
          </rPr>
          <t xml:space="preserve">
art 45.2 of LC says 3 months notification</t>
        </r>
      </text>
    </comment>
    <comment ref="P337" authorId="0">
      <text>
        <r>
          <rPr>
            <b/>
            <sz val="8"/>
            <rFont val="Tahoma"/>
            <family val="0"/>
          </rPr>
          <t>IZA:</t>
        </r>
        <r>
          <rPr>
            <sz val="8"/>
            <rFont val="Tahoma"/>
            <family val="0"/>
          </rPr>
          <t xml:space="preserve">
Law on employment 2003, art. 11</t>
        </r>
      </text>
    </comment>
    <comment ref="D363" authorId="0">
      <text>
        <r>
          <rPr>
            <b/>
            <sz val="8"/>
            <rFont val="Tahoma"/>
            <family val="0"/>
          </rPr>
          <t>IZA:</t>
        </r>
        <r>
          <rPr>
            <sz val="8"/>
            <rFont val="Tahoma"/>
            <family val="0"/>
          </rPr>
          <t xml:space="preserve">
USSR law on individual labor disputes, now up to 12 months instead of 3 months before</t>
        </r>
      </text>
    </comment>
    <comment ref="Q365" authorId="0">
      <text>
        <r>
          <rPr>
            <b/>
            <sz val="8"/>
            <rFont val="Tahoma"/>
            <family val="0"/>
          </rPr>
          <t>IZA:</t>
        </r>
        <r>
          <rPr>
            <sz val="8"/>
            <rFont val="Tahoma"/>
            <family val="0"/>
          </rPr>
          <t xml:space="preserve">
Supreme Court ruling</t>
        </r>
      </text>
    </comment>
    <comment ref="D371" authorId="0">
      <text>
        <r>
          <rPr>
            <b/>
            <sz val="8"/>
            <rFont val="Tahoma"/>
            <family val="0"/>
          </rPr>
          <t>IZA:</t>
        </r>
        <r>
          <rPr>
            <sz val="8"/>
            <rFont val="Tahoma"/>
            <family val="0"/>
          </rPr>
          <t xml:space="preserve">
no specific regulation concering what "mass dismissal" means</t>
        </r>
      </text>
    </comment>
    <comment ref="F371" authorId="0">
      <text>
        <r>
          <rPr>
            <b/>
            <sz val="8"/>
            <rFont val="Tahoma"/>
            <family val="0"/>
          </rPr>
          <t>IZA:</t>
        </r>
        <r>
          <rPr>
            <sz val="8"/>
            <rFont val="Tahoma"/>
            <family val="0"/>
          </rPr>
          <t xml:space="preserve">
the term mass dismissal defined by government. остановлении Правительства РФ от 05 февраля 1993 года № 99 "Об организации работы по содействию занятости в условиях массового высвобождения"</t>
        </r>
      </text>
    </comment>
    <comment ref="D372" authorId="0">
      <text>
        <r>
          <rPr>
            <b/>
            <sz val="8"/>
            <rFont val="Tahoma"/>
            <family val="0"/>
          </rPr>
          <t>IZA:</t>
        </r>
        <r>
          <rPr>
            <sz val="8"/>
            <rFont val="Tahoma"/>
            <family val="0"/>
          </rPr>
          <t xml:space="preserve">
Notification about mass dismissals to employment service and trade unions. 3 months in advance (in contrast with 2 months to workers)</t>
        </r>
      </text>
    </comment>
    <comment ref="D373" authorId="0">
      <text>
        <r>
          <rPr>
            <b/>
            <sz val="8"/>
            <rFont val="Tahoma"/>
            <family val="0"/>
          </rPr>
          <t>IZA:</t>
        </r>
        <r>
          <rPr>
            <sz val="8"/>
            <rFont val="Tahoma"/>
            <family val="0"/>
          </rPr>
          <t xml:space="preserve">
3 months notice instead of 2 months = +30 days; however, mass dismissals may be postponed by 6 months by local authorities.</t>
        </r>
      </text>
    </comment>
    <comment ref="Q373" authorId="0">
      <text>
        <r>
          <rPr>
            <b/>
            <sz val="8"/>
            <rFont val="Tahoma"/>
            <family val="0"/>
          </rPr>
          <t>IZA:</t>
        </r>
        <r>
          <rPr>
            <sz val="8"/>
            <rFont val="Tahoma"/>
            <family val="0"/>
          </rPr>
          <t xml:space="preserve">
Mass dismissals can no longer be posponed by local authorities</t>
        </r>
      </text>
    </comment>
    <comment ref="D389" authorId="0">
      <text>
        <r>
          <rPr>
            <b/>
            <sz val="8"/>
            <rFont val="Tahoma"/>
            <family val="0"/>
          </rPr>
          <t>IZA:</t>
        </r>
        <r>
          <rPr>
            <sz val="8"/>
            <rFont val="Tahoma"/>
            <family val="0"/>
          </rPr>
          <t xml:space="preserve">
dismissals may be stopped for up to 6 months</t>
        </r>
      </text>
    </comment>
    <comment ref="P389" authorId="0">
      <text>
        <r>
          <rPr>
            <b/>
            <sz val="8"/>
            <rFont val="Tahoma"/>
            <family val="0"/>
          </rPr>
          <t>IZA:</t>
        </r>
        <r>
          <rPr>
            <sz val="8"/>
            <rFont val="Tahoma"/>
            <family val="0"/>
          </rPr>
          <t xml:space="preserve">
The draconian measure on moratorium is dropped</t>
        </r>
      </text>
    </comment>
    <comment ref="K394" authorId="0">
      <text>
        <r>
          <rPr>
            <b/>
            <sz val="8"/>
            <rFont val="Tahoma"/>
            <family val="0"/>
          </rPr>
          <t>IZA:</t>
        </r>
        <r>
          <rPr>
            <sz val="8"/>
            <rFont val="Tahoma"/>
            <family val="0"/>
          </rPr>
          <t xml:space="preserve">
additional costs were imposed in 1998 for terminating employment contracts - payments to unemployment fund (50% of unempl. benefits + retraining costs); assume 3 months</t>
        </r>
      </text>
    </comment>
    <comment ref="K395" authorId="0">
      <text>
        <r>
          <rPr>
            <b/>
            <sz val="8"/>
            <rFont val="Tahoma"/>
            <family val="0"/>
          </rPr>
          <t>IZA:</t>
        </r>
        <r>
          <rPr>
            <sz val="8"/>
            <rFont val="Tahoma"/>
            <family val="0"/>
          </rPr>
          <t xml:space="preserve">
additional costs were imposed in 1998 for terminating employment contracts - payments to unemployment fund (50% of unempl. benefits + retraining costs); assume 3 months</t>
        </r>
      </text>
    </comment>
    <comment ref="P407" authorId="0">
      <text>
        <r>
          <rPr>
            <b/>
            <sz val="8"/>
            <rFont val="Tahoma"/>
            <family val="0"/>
          </rPr>
          <t>IZA:</t>
        </r>
        <r>
          <rPr>
            <sz val="8"/>
            <rFont val="Tahoma"/>
            <family val="0"/>
          </rPr>
          <t xml:space="preserve">
2 notifications: to trade unions and employment agency</t>
        </r>
      </text>
    </comment>
    <comment ref="F435" authorId="0">
      <text>
        <r>
          <rPr>
            <b/>
            <sz val="8"/>
            <rFont val="Tahoma"/>
            <family val="0"/>
          </rPr>
          <t>IZA:</t>
        </r>
        <r>
          <rPr>
            <sz val="8"/>
            <rFont val="Tahoma"/>
            <family val="0"/>
          </rPr>
          <t xml:space="preserve">
Restrictions on FTC appear in 1993</t>
        </r>
      </text>
    </comment>
    <comment ref="D443" authorId="0">
      <text>
        <r>
          <rPr>
            <b/>
            <sz val="8"/>
            <rFont val="Tahoma"/>
            <family val="0"/>
          </rPr>
          <t>IZA:</t>
        </r>
        <r>
          <rPr>
            <sz val="8"/>
            <rFont val="Tahoma"/>
            <family val="0"/>
          </rPr>
          <t xml:space="preserve">
mass dismissals may be postponed by 6 months</t>
        </r>
      </text>
    </comment>
    <comment ref="E458" authorId="0">
      <text>
        <r>
          <rPr>
            <b/>
            <sz val="8"/>
            <rFont val="Tahoma"/>
            <family val="0"/>
          </rPr>
          <t>IZA:</t>
        </r>
        <r>
          <rPr>
            <sz val="8"/>
            <rFont val="Tahoma"/>
            <family val="0"/>
          </rPr>
          <t xml:space="preserve">
The requirement of trade union consent was relaxed, but still applies in many cases.  у редакції Закону України від 18.02.92 р. N 2134-XII</t>
        </r>
      </text>
    </comment>
    <comment ref="D459" authorId="0">
      <text>
        <r>
          <rPr>
            <b/>
            <sz val="8"/>
            <rFont val="Tahoma"/>
            <family val="0"/>
          </rPr>
          <t>IZA:</t>
        </r>
        <r>
          <rPr>
            <sz val="8"/>
            <rFont val="Tahoma"/>
            <family val="0"/>
          </rPr>
          <t xml:space="preserve">
Additional delay (up to 6 months notice to employment service) in  the law on employment. Art 19.2 Law on employment of 01.03.1991</t>
        </r>
      </text>
    </comment>
    <comment ref="E459" authorId="0">
      <text>
        <r>
          <rPr>
            <b/>
            <sz val="8"/>
            <rFont val="Tahoma"/>
            <family val="0"/>
          </rPr>
          <t>IZA:</t>
        </r>
        <r>
          <rPr>
            <sz val="8"/>
            <rFont val="Tahoma"/>
            <family val="0"/>
          </rPr>
          <t xml:space="preserve">
Additional delay (up to 6 months notice to employment service) removed in 1992 from the law on employment. 17.11.1992</t>
        </r>
      </text>
    </comment>
    <comment ref="H459" authorId="0">
      <text>
        <r>
          <rPr>
            <b/>
            <sz val="8"/>
            <rFont val="Tahoma"/>
            <family val="0"/>
          </rPr>
          <t>IZA:</t>
        </r>
        <r>
          <rPr>
            <sz val="8"/>
            <rFont val="Tahoma"/>
            <family val="0"/>
          </rPr>
          <t xml:space="preserve">
Explicitly states that unions have 10 days upon receiving request from employer to decide on firing</t>
        </r>
      </text>
    </comment>
    <comment ref="N459" authorId="0">
      <text>
        <r>
          <rPr>
            <b/>
            <sz val="8"/>
            <rFont val="Tahoma"/>
            <family val="0"/>
          </rPr>
          <t>IZA:</t>
        </r>
        <r>
          <rPr>
            <sz val="8"/>
            <rFont val="Tahoma"/>
            <family val="0"/>
          </rPr>
          <t xml:space="preserve">
Change in the labor code: notification to trade unions, 3 months in advance. Art 49 Закон                       № 2343-III           05.04.2001</t>
        </r>
      </text>
    </comment>
    <comment ref="E468" authorId="0">
      <text>
        <r>
          <rPr>
            <b/>
            <sz val="8"/>
            <rFont val="Tahoma"/>
            <family val="0"/>
          </rPr>
          <t>IZA:</t>
        </r>
        <r>
          <rPr>
            <sz val="8"/>
            <rFont val="Tahoma"/>
            <family val="0"/>
          </rPr>
          <t xml:space="preserve">
Compensation extended from &lt;=3 months to &lt;=12 months</t>
        </r>
      </text>
    </comment>
    <comment ref="H468" authorId="0">
      <text>
        <r>
          <rPr>
            <b/>
            <sz val="8"/>
            <rFont val="Tahoma"/>
            <family val="0"/>
          </rPr>
          <t>IZA:</t>
        </r>
        <r>
          <rPr>
            <sz val="8"/>
            <rFont val="Tahoma"/>
            <family val="0"/>
          </rPr>
          <t xml:space="preserve">
Compensation extended from &lt;=3 months to &lt;=12 months</t>
        </r>
      </text>
    </comment>
    <comment ref="N468" authorId="0">
      <text>
        <r>
          <rPr>
            <b/>
            <sz val="8"/>
            <rFont val="Tahoma"/>
            <family val="0"/>
          </rPr>
          <t>IZA:</t>
        </r>
        <r>
          <rPr>
            <sz val="8"/>
            <rFont val="Tahoma"/>
            <family val="0"/>
          </rPr>
          <t xml:space="preserve">
Compensation extended from &lt;=3 months to &lt;=12 months</t>
        </r>
      </text>
    </comment>
    <comment ref="H470" authorId="0">
      <text>
        <r>
          <rPr>
            <b/>
            <sz val="8"/>
            <rFont val="Tahoma"/>
            <family val="0"/>
          </rPr>
          <t>IZA:</t>
        </r>
        <r>
          <rPr>
            <sz val="8"/>
            <rFont val="Tahoma"/>
            <family val="0"/>
          </rPr>
          <t xml:space="preserve">
Objective reason for using FTC.  Законом України від 19.01.95 р. N 6/95-ВР</t>
        </r>
      </text>
    </comment>
    <comment ref="N470" authorId="0">
      <text>
        <r>
          <rPr>
            <b/>
            <sz val="8"/>
            <rFont val="Tahoma"/>
            <family val="0"/>
          </rPr>
          <t>IZA:</t>
        </r>
        <r>
          <rPr>
            <sz val="8"/>
            <rFont val="Tahoma"/>
            <family val="0"/>
          </rPr>
          <t xml:space="preserve">
Objective reason for using FTC</t>
        </r>
      </text>
    </comment>
    <comment ref="D472" authorId="0">
      <text>
        <r>
          <rPr>
            <b/>
            <sz val="8"/>
            <rFont val="Tahoma"/>
            <family val="0"/>
          </rPr>
          <t>IZA:</t>
        </r>
        <r>
          <rPr>
            <sz val="8"/>
            <rFont val="Tahoma"/>
            <family val="0"/>
          </rPr>
          <t xml:space="preserve">
Removed requirement of 3 years for FT contracts</t>
        </r>
      </text>
    </comment>
    <comment ref="D477" authorId="0">
      <text>
        <r>
          <rPr>
            <b/>
            <sz val="8"/>
            <rFont val="Tahoma"/>
            <family val="0"/>
          </rPr>
          <t>IZA:</t>
        </r>
        <r>
          <rPr>
            <sz val="8"/>
            <rFont val="Tahoma"/>
            <family val="0"/>
          </rPr>
          <t xml:space="preserve">
Law on employment, notification to employment service</t>
        </r>
      </text>
    </comment>
    <comment ref="N477" authorId="0">
      <text>
        <r>
          <rPr>
            <b/>
            <sz val="8"/>
            <rFont val="Tahoma"/>
            <family val="0"/>
          </rPr>
          <t>IZA:</t>
        </r>
        <r>
          <rPr>
            <sz val="8"/>
            <rFont val="Tahoma"/>
            <family val="0"/>
          </rPr>
          <t xml:space="preserve">
Change in the labor code: notification to trade unions, 3 months in advance. Art 49 Закон                       № 2343-III           05.04.2001</t>
        </r>
      </text>
    </comment>
    <comment ref="D478" authorId="0">
      <text>
        <r>
          <rPr>
            <b/>
            <sz val="8"/>
            <rFont val="Tahoma"/>
            <family val="0"/>
          </rPr>
          <t>IZA:</t>
        </r>
        <r>
          <rPr>
            <sz val="8"/>
            <rFont val="Tahoma"/>
            <family val="0"/>
          </rPr>
          <t xml:space="preserve">
Law on employment</t>
        </r>
      </text>
    </comment>
    <comment ref="E478" authorId="0">
      <text>
        <r>
          <rPr>
            <b/>
            <sz val="8"/>
            <rFont val="Tahoma"/>
            <family val="0"/>
          </rPr>
          <t>IZA:</t>
        </r>
        <r>
          <rPr>
            <sz val="8"/>
            <rFont val="Tahoma"/>
            <family val="0"/>
          </rPr>
          <t xml:space="preserve">
Additional delay (up to 6 months notice to employment service) removed in 1992 from the law on employment.</t>
        </r>
      </text>
    </comment>
    <comment ref="N478" authorId="0">
      <text>
        <r>
          <rPr>
            <b/>
            <sz val="8"/>
            <rFont val="Tahoma"/>
            <family val="0"/>
          </rPr>
          <t>IZA:</t>
        </r>
        <r>
          <rPr>
            <sz val="8"/>
            <rFont val="Tahoma"/>
            <family val="0"/>
          </rPr>
          <t xml:space="preserve">
Three months period</t>
        </r>
      </text>
    </comment>
    <comment ref="D479" authorId="0">
      <text>
        <r>
          <rPr>
            <b/>
            <sz val="8"/>
            <rFont val="Tahoma"/>
            <family val="0"/>
          </rPr>
          <t>IZA:</t>
        </r>
        <r>
          <rPr>
            <sz val="8"/>
            <rFont val="Tahoma"/>
            <family val="0"/>
          </rPr>
          <t xml:space="preserve">
Law on employment: in case of redundancy firing, previous employer may be liable for retraining if the worker received no training during the last 2 years of work. This stays until 2010. Art 26</t>
        </r>
      </text>
    </comment>
    <comment ref="H493" authorId="0">
      <text>
        <r>
          <rPr>
            <b/>
            <sz val="8"/>
            <rFont val="Tahoma"/>
            <family val="0"/>
          </rPr>
          <t>IZA:</t>
        </r>
        <r>
          <rPr>
            <sz val="8"/>
            <rFont val="Tahoma"/>
            <family val="0"/>
          </rPr>
          <t xml:space="preserve">
Cannot fire without consent of trade union if such consent is in collective agreement</t>
        </r>
      </text>
    </comment>
    <comment ref="E494" authorId="0">
      <text>
        <r>
          <rPr>
            <b/>
            <sz val="8"/>
            <rFont val="Tahoma"/>
            <family val="0"/>
          </rPr>
          <t>IZA:</t>
        </r>
        <r>
          <rPr>
            <sz val="8"/>
            <rFont val="Tahoma"/>
            <family val="0"/>
          </rPr>
          <t xml:space="preserve">
notification to empl service 3 months in advance; art 21 of Employment Act refers to all redundancies, not necessarily mass dismmissals!</t>
        </r>
      </text>
    </comment>
    <comment ref="F494" authorId="0">
      <text>
        <r>
          <rPr>
            <b/>
            <sz val="8"/>
            <rFont val="Tahoma"/>
            <family val="0"/>
          </rPr>
          <t>IZA:</t>
        </r>
        <r>
          <rPr>
            <sz val="8"/>
            <rFont val="Tahoma"/>
            <family val="0"/>
          </rPr>
          <t xml:space="preserve">
see item 19. employer must notify empl service 3 months in advance; but the labor code says 2 months</t>
        </r>
      </text>
    </comment>
    <comment ref="H494" authorId="0">
      <text>
        <r>
          <rPr>
            <b/>
            <sz val="8"/>
            <rFont val="Tahoma"/>
            <family val="0"/>
          </rPr>
          <t>IZA:</t>
        </r>
        <r>
          <rPr>
            <sz val="8"/>
            <rFont val="Tahoma"/>
            <family val="0"/>
          </rPr>
          <t xml:space="preserve">
see item 19. employer must notify empl service 3 months in advance. This seems to stay until 1998</t>
        </r>
      </text>
    </comment>
    <comment ref="K494" authorId="0">
      <text>
        <r>
          <rPr>
            <b/>
            <sz val="8"/>
            <rFont val="Tahoma"/>
            <family val="0"/>
          </rPr>
          <t>IZA:</t>
        </r>
        <r>
          <rPr>
            <sz val="8"/>
            <rFont val="Tahoma"/>
            <family val="0"/>
          </rPr>
          <t xml:space="preserve">
Changes in the law on employment, switching to 2 months notification for each dismissed person=notice period; law passed on 01.05.1998</t>
        </r>
      </text>
    </comment>
    <comment ref="H498" authorId="0">
      <text>
        <r>
          <rPr>
            <b/>
            <sz val="8"/>
            <rFont val="Tahoma"/>
            <family val="0"/>
          </rPr>
          <t>IZA:</t>
        </r>
        <r>
          <rPr>
            <sz val="8"/>
            <rFont val="Tahoma"/>
            <family val="0"/>
          </rPr>
          <t xml:space="preserve">
The new LC says the severance pay is not less than 1 month; but the law on employment says up to 3 months</t>
        </r>
      </text>
    </comment>
    <comment ref="F505" authorId="0">
      <text>
        <r>
          <rPr>
            <b/>
            <sz val="8"/>
            <rFont val="Tahoma"/>
            <family val="0"/>
          </rPr>
          <t xml:space="preserve">IZA:
</t>
        </r>
        <r>
          <rPr>
            <sz val="8"/>
            <rFont val="Tahoma"/>
            <family val="2"/>
          </rPr>
          <t>amending law of 02.09.1993</t>
        </r>
      </text>
    </comment>
    <comment ref="F512" authorId="0">
      <text>
        <r>
          <rPr>
            <b/>
            <sz val="8"/>
            <rFont val="Tahoma"/>
            <family val="0"/>
          </rPr>
          <t>IZA:</t>
        </r>
        <r>
          <rPr>
            <sz val="8"/>
            <rFont val="Tahoma"/>
            <family val="0"/>
          </rPr>
          <t xml:space="preserve">
Mass dismissals - note to unions 3 months in advance art 51-2; 02.09.1993</t>
        </r>
      </text>
    </comment>
    <comment ref="H512" authorId="0">
      <text>
        <r>
          <rPr>
            <b/>
            <sz val="8"/>
            <rFont val="Tahoma"/>
            <family val="0"/>
          </rPr>
          <t>IZA:</t>
        </r>
        <r>
          <rPr>
            <sz val="8"/>
            <rFont val="Tahoma"/>
            <family val="0"/>
          </rPr>
          <t xml:space="preserve">
notification of trade unions about mass dismissals - 2 months
</t>
        </r>
      </text>
    </comment>
    <comment ref="K512" authorId="0">
      <text>
        <r>
          <rPr>
            <b/>
            <sz val="8"/>
            <rFont val="Tahoma"/>
            <family val="0"/>
          </rPr>
          <t>IZA:</t>
        </r>
        <r>
          <rPr>
            <sz val="8"/>
            <rFont val="Tahoma"/>
            <family val="0"/>
          </rPr>
          <t xml:space="preserve">
notification of trade unions about mass dismissals - 2 months
</t>
        </r>
      </text>
    </comment>
    <comment ref="M512" authorId="0">
      <text>
        <r>
          <rPr>
            <b/>
            <sz val="8"/>
            <rFont val="Tahoma"/>
            <family val="0"/>
          </rPr>
          <t>IZA:</t>
        </r>
        <r>
          <rPr>
            <sz val="8"/>
            <rFont val="Tahoma"/>
            <family val="0"/>
          </rPr>
          <t xml:space="preserve">
notification of trade unions (and empl. office???) about mass dismissals - 2 months in advance
</t>
        </r>
      </text>
    </comment>
    <comment ref="E513" authorId="0">
      <text>
        <r>
          <rPr>
            <b/>
            <sz val="8"/>
            <rFont val="Tahoma"/>
            <family val="0"/>
          </rPr>
          <t>IZA:</t>
        </r>
        <r>
          <rPr>
            <sz val="8"/>
            <rFont val="Tahoma"/>
            <family val="0"/>
          </rPr>
          <t xml:space="preserve">
Local authorities may block mass dismissals for up to 6 months. Art 21.</t>
        </r>
      </text>
    </comment>
  </commentList>
</comments>
</file>

<file path=xl/comments10.xml><?xml version="1.0" encoding="utf-8"?>
<comments xmlns="http://schemas.openxmlformats.org/spreadsheetml/2006/main">
  <authors>
    <author>IZA</author>
  </authors>
  <commentList>
    <comment ref="D23" authorId="0">
      <text>
        <r>
          <rPr>
            <b/>
            <sz val="8"/>
            <rFont val="Tahoma"/>
            <family val="0"/>
          </rPr>
          <t>IZA:</t>
        </r>
        <r>
          <rPr>
            <sz val="8"/>
            <rFont val="Tahoma"/>
            <family val="0"/>
          </rPr>
          <t xml:space="preserve">
Law on employment from 23.12.1991 "Par nodarbinātību"</t>
        </r>
      </text>
    </comment>
    <comment ref="F23" authorId="0">
      <text>
        <r>
          <rPr>
            <b/>
            <sz val="8"/>
            <rFont val="Tahoma"/>
            <family val="0"/>
          </rPr>
          <t>IZA:</t>
        </r>
        <r>
          <rPr>
            <sz val="8"/>
            <rFont val="Tahoma"/>
            <family val="0"/>
          </rPr>
          <t xml:space="preserve">
Law on employment changed 16.12.1993, reference to 25 fired workers dropped</t>
        </r>
      </text>
    </comment>
    <comment ref="O17" authorId="0">
      <text>
        <r>
          <rPr>
            <b/>
            <sz val="8"/>
            <rFont val="Tahoma"/>
            <family val="0"/>
          </rPr>
          <t>IZA:</t>
        </r>
        <r>
          <rPr>
            <sz val="8"/>
            <rFont val="Tahoma"/>
            <family val="0"/>
          </rPr>
          <t xml:space="preserve">
Art. 45: up to 2 years</t>
        </r>
      </text>
    </comment>
    <comment ref="E38" authorId="0">
      <text>
        <r>
          <rPr>
            <b/>
            <sz val="8"/>
            <rFont val="Tahoma"/>
            <family val="0"/>
          </rPr>
          <t>IZA:</t>
        </r>
        <r>
          <rPr>
            <sz val="8"/>
            <rFont val="Tahoma"/>
            <family val="0"/>
          </rPr>
          <t xml:space="preserve">
17.03.1992 cardinal revision of the Soviet LC</t>
        </r>
      </text>
    </comment>
    <comment ref="E12" authorId="0">
      <text>
        <r>
          <rPr>
            <b/>
            <sz val="8"/>
            <rFont val="Tahoma"/>
            <family val="0"/>
          </rPr>
          <t>IZA:</t>
        </r>
        <r>
          <rPr>
            <sz val="8"/>
            <rFont val="Tahoma"/>
            <family val="0"/>
          </rPr>
          <t xml:space="preserve">
17.03.1992 cardinal revision of the Soviet LC</t>
        </r>
      </text>
    </comment>
    <comment ref="F3" authorId="0">
      <text>
        <r>
          <rPr>
            <b/>
            <sz val="8"/>
            <rFont val="Tahoma"/>
            <family val="0"/>
          </rPr>
          <t>IZA:</t>
        </r>
        <r>
          <rPr>
            <sz val="8"/>
            <rFont val="Tahoma"/>
            <family val="0"/>
          </rPr>
          <t xml:space="preserve">
Notification of state empl. Service 2 months in case of redundancies; personal notification - 1 month (Art. 35 changed 6.04.1993)</t>
        </r>
      </text>
    </comment>
    <comment ref="F12" authorId="0">
      <text>
        <r>
          <rPr>
            <b/>
            <sz val="8"/>
            <rFont val="Tahoma"/>
            <family val="0"/>
          </rPr>
          <t>IZA:</t>
        </r>
        <r>
          <rPr>
            <sz val="8"/>
            <rFont val="Tahoma"/>
            <family val="0"/>
          </rPr>
          <t xml:space="preserve">
There was a change in Art. 37, 1.06.1993, but probably unimportant</t>
        </r>
      </text>
    </comment>
    <comment ref="F4" authorId="0">
      <text>
        <r>
          <rPr>
            <b/>
            <sz val="8"/>
            <rFont val="Tahoma"/>
            <family val="0"/>
          </rPr>
          <t>IZA:</t>
        </r>
        <r>
          <rPr>
            <sz val="8"/>
            <rFont val="Tahoma"/>
            <family val="0"/>
          </rPr>
          <t xml:space="preserve">
From 6.04.1993, Art. 35</t>
        </r>
      </text>
    </comment>
    <comment ref="G7" authorId="0">
      <text>
        <r>
          <rPr>
            <b/>
            <sz val="8"/>
            <rFont val="Tahoma"/>
            <family val="0"/>
          </rPr>
          <t>IZA:</t>
        </r>
        <r>
          <rPr>
            <sz val="8"/>
            <rFont val="Tahoma"/>
            <family val="0"/>
          </rPr>
          <t xml:space="preserve">
Reduced to 1 month following changes of 5.07.1994 (Art. 37)</t>
        </r>
      </text>
    </comment>
    <comment ref="I16" authorId="0">
      <text>
        <r>
          <rPr>
            <b/>
            <sz val="8"/>
            <rFont val="Tahoma"/>
            <family val="0"/>
          </rPr>
          <t>IZA:</t>
        </r>
        <r>
          <rPr>
            <sz val="8"/>
            <rFont val="Tahoma"/>
            <family val="0"/>
          </rPr>
          <t xml:space="preserve">
Art. 16 changed on March 29, 1996</t>
        </r>
      </text>
    </comment>
    <comment ref="N15" authorId="0">
      <text>
        <r>
          <rPr>
            <b/>
            <sz val="8"/>
            <rFont val="Tahoma"/>
            <family val="0"/>
          </rPr>
          <t>IZA:</t>
        </r>
        <r>
          <rPr>
            <sz val="8"/>
            <rFont val="Tahoma"/>
            <family val="0"/>
          </rPr>
          <t xml:space="preserve">
As a general rule, contracts of employment are concluded for an unspecified period of time (Section 43 of the Labour Law). Fixed-term contracts are only admitted in a restricted number of cases, defined in Section 44. This was one of the major changes included in the new Labour Law, harmonizing Latvian Law with Directive 1999/70/EC  on fixed-term work. Fixed-term employment contracts are permitted in the cases of seasonal work, work in activity areas where a contract of employment is normally not entered into for an unspecified period, replacement of an employee who is absent, casual work which is normally not performed in the company, emergency work in order to prevent the consequences caused by an unexpected event, etc. Fixed-term contracts may also be concluded in special areas such as sports, etc. http://www.ilo.org/public/english/dialogue/ifpdial/info/national/lat.htm</t>
        </r>
      </text>
    </comment>
    <comment ref="S17" authorId="0">
      <text>
        <r>
          <rPr>
            <b/>
            <sz val="8"/>
            <rFont val="Tahoma"/>
            <family val="0"/>
          </rPr>
          <t>IZA:</t>
        </r>
        <r>
          <rPr>
            <sz val="8"/>
            <rFont val="Tahoma"/>
            <family val="0"/>
          </rPr>
          <t xml:space="preserve">
Rīgā 2006.gada 11.oktobrī
Redakcijas piebilde: likums stājas spēkā ar 2006.gada 25.oktobri.
</t>
        </r>
      </text>
    </comment>
    <comment ref="Y17" authorId="0">
      <text>
        <r>
          <rPr>
            <b/>
            <sz val="8"/>
            <rFont val="Tahoma"/>
            <family val="0"/>
          </rPr>
          <t>IZA:</t>
        </r>
        <r>
          <rPr>
            <sz val="8"/>
            <rFont val="Tahoma"/>
            <family val="0"/>
          </rPr>
          <t xml:space="preserve">
Art. 45: up to 2 years</t>
        </r>
      </text>
    </comment>
  </commentList>
</comments>
</file>

<file path=xl/comments11.xml><?xml version="1.0" encoding="utf-8"?>
<comments xmlns="http://schemas.openxmlformats.org/spreadsheetml/2006/main">
  <authors>
    <author>IZA</author>
  </authors>
  <commentList>
    <comment ref="C23" authorId="0">
      <text>
        <r>
          <rPr>
            <b/>
            <sz val="8"/>
            <rFont val="Tahoma"/>
            <family val="0"/>
          </rPr>
          <t>IZA:</t>
        </r>
        <r>
          <rPr>
            <sz val="8"/>
            <rFont val="Tahoma"/>
            <family val="0"/>
          </rPr>
          <t xml:space="preserve">
&gt;=10 workers according to the draft law, art 10</t>
        </r>
      </text>
    </comment>
    <comment ref="C24" authorId="0">
      <text>
        <r>
          <rPr>
            <b/>
            <sz val="8"/>
            <rFont val="Tahoma"/>
            <family val="0"/>
          </rPr>
          <t>IZA:</t>
        </r>
        <r>
          <rPr>
            <sz val="8"/>
            <rFont val="Tahoma"/>
            <family val="0"/>
          </rPr>
          <t xml:space="preserve">
notification procedures are the realm of the republics! Art 20 law on employment. Law on employment passed 13.12.1990</t>
        </r>
      </text>
    </comment>
    <comment ref="D23" authorId="0">
      <text>
        <r>
          <rPr>
            <b/>
            <sz val="8"/>
            <rFont val="Tahoma"/>
            <family val="0"/>
          </rPr>
          <t>IZA:</t>
        </r>
        <r>
          <rPr>
            <sz val="8"/>
            <rFont val="Tahoma"/>
            <family val="0"/>
          </rPr>
          <t xml:space="preserve">
&gt;=10 workers according to the draft law, art 10</t>
        </r>
      </text>
    </comment>
    <comment ref="D24" authorId="0">
      <text>
        <r>
          <rPr>
            <b/>
            <sz val="8"/>
            <rFont val="Tahoma"/>
            <family val="0"/>
          </rPr>
          <t>IZA:</t>
        </r>
        <r>
          <rPr>
            <sz val="8"/>
            <rFont val="Tahoma"/>
            <family val="0"/>
          </rPr>
          <t xml:space="preserve">
notification procedures are the realm of the republics! Art 20 law on employment</t>
        </r>
      </text>
    </comment>
    <comment ref="L23" authorId="0">
      <text>
        <r>
          <rPr>
            <b/>
            <sz val="8"/>
            <rFont val="Tahoma"/>
            <family val="0"/>
          </rPr>
          <t>IZA:</t>
        </r>
        <r>
          <rPr>
            <sz val="8"/>
            <rFont val="Tahoma"/>
            <family val="0"/>
          </rPr>
          <t xml:space="preserve">
&gt;=10 workers according to the draft law, art 10</t>
        </r>
      </text>
    </comment>
    <comment ref="L24" authorId="0">
      <text>
        <r>
          <rPr>
            <b/>
            <sz val="8"/>
            <rFont val="Tahoma"/>
            <family val="0"/>
          </rPr>
          <t>IZA:</t>
        </r>
        <r>
          <rPr>
            <sz val="8"/>
            <rFont val="Tahoma"/>
            <family val="0"/>
          </rPr>
          <t xml:space="preserve">
notification procedures are the realm of the republics! Art 20 law on employment</t>
        </r>
      </text>
    </comment>
    <comment ref="O23" authorId="0">
      <text>
        <r>
          <rPr>
            <b/>
            <sz val="8"/>
            <rFont val="Tahoma"/>
            <family val="0"/>
          </rPr>
          <t>IZA:</t>
        </r>
        <r>
          <rPr>
            <sz val="8"/>
            <rFont val="Tahoma"/>
            <family val="0"/>
          </rPr>
          <t xml:space="preserve">
&gt;=10 workers according to the draft law, art 10</t>
        </r>
      </text>
    </comment>
    <comment ref="O24" authorId="0">
      <text>
        <r>
          <rPr>
            <b/>
            <sz val="8"/>
            <rFont val="Tahoma"/>
            <family val="0"/>
          </rPr>
          <t>IZA:</t>
        </r>
        <r>
          <rPr>
            <sz val="8"/>
            <rFont val="Tahoma"/>
            <family val="0"/>
          </rPr>
          <t xml:space="preserve">
notification procedures are the realm of the republics! Art 20 law on employment</t>
        </r>
      </text>
    </comment>
    <comment ref="P23" authorId="0">
      <text>
        <r>
          <rPr>
            <b/>
            <sz val="8"/>
            <rFont val="Tahoma"/>
            <family val="0"/>
          </rPr>
          <t>IZA:</t>
        </r>
        <r>
          <rPr>
            <sz val="8"/>
            <rFont val="Tahoma"/>
            <family val="0"/>
          </rPr>
          <t xml:space="preserve">
&gt;=10 workers according to the draft law, art 10</t>
        </r>
      </text>
    </comment>
    <comment ref="P24" authorId="0">
      <text>
        <r>
          <rPr>
            <b/>
            <sz val="8"/>
            <rFont val="Tahoma"/>
            <family val="0"/>
          </rPr>
          <t>IZA:</t>
        </r>
        <r>
          <rPr>
            <sz val="8"/>
            <rFont val="Tahoma"/>
            <family val="0"/>
          </rPr>
          <t xml:space="preserve">
notification procedures are the realm of the republics! Art 20 law on employment</t>
        </r>
      </text>
    </comment>
    <comment ref="U25" authorId="0">
      <text>
        <r>
          <rPr>
            <b/>
            <sz val="8"/>
            <rFont val="Tahoma"/>
            <family val="0"/>
          </rPr>
          <t>IZA:</t>
        </r>
        <r>
          <rPr>
            <sz val="8"/>
            <rFont val="Tahoma"/>
            <family val="0"/>
          </rPr>
          <t xml:space="preserve">
changes of 2008-05-13, in effect 01.07.2008</t>
        </r>
      </text>
    </comment>
    <comment ref="D7" authorId="0">
      <text>
        <r>
          <rPr>
            <b/>
            <sz val="8"/>
            <rFont val="Tahoma"/>
            <family val="0"/>
          </rPr>
          <t>IZA:</t>
        </r>
        <r>
          <rPr>
            <sz val="8"/>
            <rFont val="Tahoma"/>
            <family val="0"/>
          </rPr>
          <t xml:space="preserve">
11.28.1991 law on employment contracts</t>
        </r>
      </text>
    </comment>
  </commentList>
</comments>
</file>

<file path=xl/comments12.xml><?xml version="1.0" encoding="utf-8"?>
<comments xmlns="http://schemas.openxmlformats.org/spreadsheetml/2006/main">
  <authors>
    <author>IZA</author>
  </authors>
  <commentList>
    <comment ref="F12" authorId="0">
      <text>
        <r>
          <rPr>
            <b/>
            <sz val="8"/>
            <rFont val="Tahoma"/>
            <family val="0"/>
          </rPr>
          <t>IZA:</t>
        </r>
        <r>
          <rPr>
            <sz val="8"/>
            <rFont val="Tahoma"/>
            <family val="0"/>
          </rPr>
          <t xml:space="preserve">
art 224 of the LC, changed by Law N 1315 от 02.03.93</t>
        </r>
      </text>
    </comment>
    <comment ref="F15" authorId="0">
      <text>
        <r>
          <rPr>
            <b/>
            <sz val="8"/>
            <rFont val="Tahoma"/>
            <family val="0"/>
          </rPr>
          <t>IZA:</t>
        </r>
        <r>
          <rPr>
            <sz val="8"/>
            <rFont val="Tahoma"/>
            <family val="0"/>
          </rPr>
          <t xml:space="preserve">
Major revision of the LC, 1993, Law N 1315 от 02.03.93</t>
        </r>
      </text>
    </comment>
    <comment ref="F24" authorId="0">
      <text>
        <r>
          <rPr>
            <b/>
            <sz val="8"/>
            <rFont val="Tahoma"/>
            <family val="0"/>
          </rPr>
          <t>IZA:</t>
        </r>
        <r>
          <rPr>
            <sz val="8"/>
            <rFont val="Tahoma"/>
            <family val="0"/>
          </rPr>
          <t xml:space="preserve">
art 45.2 of LC says 3 months notification</t>
        </r>
      </text>
    </comment>
    <comment ref="N23" authorId="0">
      <text>
        <r>
          <rPr>
            <b/>
            <sz val="8"/>
            <rFont val="Tahoma"/>
            <family val="0"/>
          </rPr>
          <t>IZA:</t>
        </r>
        <r>
          <rPr>
            <sz val="8"/>
            <rFont val="Tahoma"/>
            <family val="0"/>
          </rPr>
          <t xml:space="preserve">
Collective labor agreement at the national level, first concluded in 2000. Sets the limit for mass dismiss. at 30% in firms with 20 workers.</t>
        </r>
      </text>
    </comment>
    <comment ref="P24" authorId="0">
      <text>
        <r>
          <rPr>
            <b/>
            <sz val="8"/>
            <rFont val="Tahoma"/>
            <family val="0"/>
          </rPr>
          <t>IZA:</t>
        </r>
        <r>
          <rPr>
            <sz val="8"/>
            <rFont val="Tahoma"/>
            <family val="0"/>
          </rPr>
          <t xml:space="preserve">
Law on employment 2003, art. 11</t>
        </r>
      </text>
    </comment>
    <comment ref="P15" authorId="0">
      <text>
        <r>
          <rPr>
            <b/>
            <sz val="8"/>
            <rFont val="Tahoma"/>
            <family val="0"/>
          </rPr>
          <t>IZA:</t>
        </r>
        <r>
          <rPr>
            <sz val="8"/>
            <rFont val="Tahoma"/>
            <family val="0"/>
          </rPr>
          <t xml:space="preserve">
New LC: The job still should have a non-permanent nature. The long list just clarifies which jobs fit here. Art. 54 and 55.</t>
        </r>
      </text>
    </comment>
    <comment ref="M23" authorId="0">
      <text>
        <r>
          <rPr>
            <b/>
            <sz val="8"/>
            <rFont val="Tahoma"/>
            <family val="0"/>
          </rPr>
          <t>IZA:</t>
        </r>
        <r>
          <rPr>
            <sz val="8"/>
            <rFont val="Tahoma"/>
            <family val="0"/>
          </rPr>
          <t xml:space="preserve">
Collective labor agreement at the national level, first concluded in 2000. Sets the limit for mass dismiss. at 30% in firms with 20 workers.</t>
        </r>
      </text>
    </comment>
  </commentList>
</comments>
</file>

<file path=xl/comments13.xml><?xml version="1.0" encoding="utf-8"?>
<comments xmlns="http://schemas.openxmlformats.org/spreadsheetml/2006/main">
  <authors>
    <author>IZA</author>
  </authors>
  <commentList>
    <comment ref="G12" authorId="0">
      <text>
        <r>
          <rPr>
            <b/>
            <sz val="8"/>
            <rFont val="Tahoma"/>
            <family val="0"/>
          </rPr>
          <t>IZA:</t>
        </r>
        <r>
          <rPr>
            <sz val="8"/>
            <rFont val="Tahoma"/>
            <family val="0"/>
          </rPr>
          <t xml:space="preserve">
USSR law on individual labor disputes, now up to 12 months instead of 3 months before</t>
        </r>
      </text>
    </comment>
    <comment ref="G23" authorId="0">
      <text>
        <r>
          <rPr>
            <b/>
            <sz val="8"/>
            <rFont val="Tahoma"/>
            <family val="0"/>
          </rPr>
          <t>IZA:</t>
        </r>
        <r>
          <rPr>
            <sz val="8"/>
            <rFont val="Tahoma"/>
            <family val="0"/>
          </rPr>
          <t xml:space="preserve">
no specific regulation concering what "mass dismissal" means</t>
        </r>
      </text>
    </comment>
    <comment ref="I23" authorId="0">
      <text>
        <r>
          <rPr>
            <b/>
            <sz val="8"/>
            <rFont val="Tahoma"/>
            <family val="0"/>
          </rPr>
          <t>IZA:</t>
        </r>
        <r>
          <rPr>
            <sz val="8"/>
            <rFont val="Tahoma"/>
            <family val="0"/>
          </rPr>
          <t xml:space="preserve">
the term mass dismissal defined by government. остановлении Правительства РФ от 05 февраля 1993 года № 99 "Об организации работы по содействию занятости в условиях массового высвобождения"</t>
        </r>
      </text>
    </comment>
    <comment ref="G24" authorId="0">
      <text>
        <r>
          <rPr>
            <b/>
            <sz val="8"/>
            <rFont val="Tahoma"/>
            <family val="0"/>
          </rPr>
          <t>IZA:</t>
        </r>
        <r>
          <rPr>
            <sz val="8"/>
            <rFont val="Tahoma"/>
            <family val="0"/>
          </rPr>
          <t xml:space="preserve">
Notification about mass dismissals to employment service and trade unions. 3 months in advance (in contrast with 2 months to workers)</t>
        </r>
      </text>
    </comment>
    <comment ref="G25" authorId="0">
      <text>
        <r>
          <rPr>
            <b/>
            <sz val="8"/>
            <rFont val="Tahoma"/>
            <family val="0"/>
          </rPr>
          <t>IZA:</t>
        </r>
        <r>
          <rPr>
            <sz val="8"/>
            <rFont val="Tahoma"/>
            <family val="0"/>
          </rPr>
          <t xml:space="preserve">
3 months notice instead of 2 months = +30 days; however, mass dismissals may be postponed by 6 months by local authorities.</t>
        </r>
      </text>
    </comment>
    <comment ref="T25" authorId="0">
      <text>
        <r>
          <rPr>
            <b/>
            <sz val="8"/>
            <rFont val="Tahoma"/>
            <family val="0"/>
          </rPr>
          <t>IZA:</t>
        </r>
        <r>
          <rPr>
            <sz val="8"/>
            <rFont val="Tahoma"/>
            <family val="0"/>
          </rPr>
          <t xml:space="preserve">
Mass dismissals can no longer be posponed by local authorities</t>
        </r>
      </text>
    </comment>
    <comment ref="Q42" authorId="0">
      <text>
        <r>
          <rPr>
            <b/>
            <sz val="8"/>
            <rFont val="Tahoma"/>
            <family val="0"/>
          </rPr>
          <t>IZA:</t>
        </r>
        <r>
          <rPr>
            <sz val="8"/>
            <rFont val="Tahoma"/>
            <family val="0"/>
          </rPr>
          <t xml:space="preserve">
Apparently did not consider the Law on employment. Changes: item19: 0 to 6, item 20: 3 to 6, item 21 3 to 0; item 5: 6 to 4; item 12: 0 to 1; item 2: 0 to 1.</t>
        </r>
      </text>
    </comment>
    <comment ref="T42" authorId="0">
      <text>
        <r>
          <rPr>
            <b/>
            <sz val="8"/>
            <rFont val="Tahoma"/>
            <family val="0"/>
          </rPr>
          <t>IZA:</t>
        </r>
        <r>
          <rPr>
            <sz val="8"/>
            <rFont val="Tahoma"/>
            <family val="0"/>
          </rPr>
          <t xml:space="preserve">
chnages in the Law on employment of 22.08.2004 removing the option of 6-months moratorium on CD</t>
        </r>
      </text>
    </comment>
    <comment ref="X42" authorId="0">
      <text>
        <r>
          <rPr>
            <b/>
            <sz val="8"/>
            <rFont val="Tahoma"/>
            <family val="0"/>
          </rPr>
          <t>IZA:</t>
        </r>
        <r>
          <rPr>
            <sz val="8"/>
            <rFont val="Tahoma"/>
            <family val="0"/>
          </rPr>
          <t xml:space="preserve">
The OECD description is not 100% correct: in item 19 one authority, in item 20 - already 2 authorities. Changes: item 19: 3 to 6; item 1: 2 to 4</t>
        </r>
      </text>
    </comment>
    <comment ref="T15" authorId="0">
      <text>
        <r>
          <rPr>
            <b/>
            <sz val="8"/>
            <rFont val="Tahoma"/>
            <family val="0"/>
          </rPr>
          <t>IZA:</t>
        </r>
        <r>
          <rPr>
            <sz val="8"/>
            <rFont val="Tahoma"/>
            <family val="0"/>
          </rPr>
          <t xml:space="preserve">
Supreme Court ruling</t>
        </r>
      </text>
    </comment>
  </commentList>
</comments>
</file>

<file path=xl/comments14.xml><?xml version="1.0" encoding="utf-8"?>
<comments xmlns="http://schemas.openxmlformats.org/spreadsheetml/2006/main">
  <authors>
    <author>IZA</author>
  </authors>
  <commentList>
    <comment ref="D3" authorId="0">
      <text>
        <r>
          <rPr>
            <b/>
            <sz val="8"/>
            <rFont val="Tahoma"/>
            <family val="0"/>
          </rPr>
          <t>IZA:</t>
        </r>
        <r>
          <rPr>
            <sz val="8"/>
            <rFont val="Tahoma"/>
            <family val="0"/>
          </rPr>
          <t xml:space="preserve">
dismissals may be stopped for up to 6 months</t>
        </r>
      </text>
    </comment>
    <comment ref="P24" authorId="0">
      <text>
        <r>
          <rPr>
            <b/>
            <sz val="8"/>
            <rFont val="Tahoma"/>
            <family val="0"/>
          </rPr>
          <t>IZA:</t>
        </r>
        <r>
          <rPr>
            <sz val="8"/>
            <rFont val="Tahoma"/>
            <family val="0"/>
          </rPr>
          <t xml:space="preserve">
2 notifications: to trade unions and employment agency</t>
        </r>
      </text>
    </comment>
    <comment ref="K8" authorId="0">
      <text>
        <r>
          <rPr>
            <b/>
            <sz val="8"/>
            <rFont val="Tahoma"/>
            <family val="0"/>
          </rPr>
          <t>IZA:</t>
        </r>
        <r>
          <rPr>
            <sz val="8"/>
            <rFont val="Tahoma"/>
            <family val="0"/>
          </rPr>
          <t xml:space="preserve">
additional costs were imposed in 1998 for terminating employment contracts - payments to unemployment fund (50% of unempl. benefits + retraining costs); assume 3 months</t>
        </r>
      </text>
    </comment>
    <comment ref="K9" authorId="0">
      <text>
        <r>
          <rPr>
            <b/>
            <sz val="8"/>
            <rFont val="Tahoma"/>
            <family val="0"/>
          </rPr>
          <t>IZA:</t>
        </r>
        <r>
          <rPr>
            <sz val="8"/>
            <rFont val="Tahoma"/>
            <family val="0"/>
          </rPr>
          <t xml:space="preserve">
additional costs were imposed in 1998 for terminating employment contracts - payments to unemployment fund (50% of unempl. benefits + retraining costs); assume 3 months</t>
        </r>
      </text>
    </comment>
    <comment ref="P3" authorId="0">
      <text>
        <r>
          <rPr>
            <b/>
            <sz val="8"/>
            <rFont val="Tahoma"/>
            <family val="0"/>
          </rPr>
          <t>IZA:</t>
        </r>
        <r>
          <rPr>
            <sz val="8"/>
            <rFont val="Tahoma"/>
            <family val="0"/>
          </rPr>
          <t xml:space="preserve">
The draconian measure on moratorium is dropped</t>
        </r>
      </text>
    </comment>
  </commentList>
</comments>
</file>

<file path=xl/comments15.xml><?xml version="1.0" encoding="utf-8"?>
<comments xmlns="http://schemas.openxmlformats.org/spreadsheetml/2006/main">
  <authors>
    <author>IZA</author>
  </authors>
  <commentList>
    <comment ref="D25" authorId="0">
      <text>
        <r>
          <rPr>
            <b/>
            <sz val="8"/>
            <rFont val="Tahoma"/>
            <family val="0"/>
          </rPr>
          <t>IZA:</t>
        </r>
        <r>
          <rPr>
            <sz val="8"/>
            <rFont val="Tahoma"/>
            <family val="0"/>
          </rPr>
          <t xml:space="preserve">
mass dismissals may be postponed by 6 months</t>
        </r>
      </text>
    </comment>
    <comment ref="F15" authorId="0">
      <text>
        <r>
          <rPr>
            <b/>
            <sz val="8"/>
            <rFont val="Tahoma"/>
            <family val="0"/>
          </rPr>
          <t>IZA:</t>
        </r>
        <r>
          <rPr>
            <sz val="8"/>
            <rFont val="Tahoma"/>
            <family val="0"/>
          </rPr>
          <t xml:space="preserve">
Restrictions on FTC appear in 1993</t>
        </r>
      </text>
    </comment>
  </commentList>
</comments>
</file>

<file path=xl/comments16.xml><?xml version="1.0" encoding="utf-8"?>
<comments xmlns="http://schemas.openxmlformats.org/spreadsheetml/2006/main">
  <authors>
    <author>IZA</author>
  </authors>
  <commentList>
    <comment ref="D3" authorId="0">
      <text>
        <r>
          <rPr>
            <b/>
            <sz val="8"/>
            <rFont val="Tahoma"/>
            <family val="0"/>
          </rPr>
          <t>IZA:</t>
        </r>
        <r>
          <rPr>
            <sz val="8"/>
            <rFont val="Tahoma"/>
            <family val="0"/>
          </rPr>
          <t xml:space="preserve">
Additional delay (up to 6 months notice to employment service) in  the law on employment. Art 19.2 Law on employment of 01.03.1991</t>
        </r>
      </text>
    </comment>
    <comment ref="D17" authorId="0">
      <text>
        <r>
          <rPr>
            <b/>
            <sz val="8"/>
            <rFont val="Tahoma"/>
            <family val="0"/>
          </rPr>
          <t>IZA:</t>
        </r>
        <r>
          <rPr>
            <sz val="8"/>
            <rFont val="Tahoma"/>
            <family val="0"/>
          </rPr>
          <t xml:space="preserve">
Removed requirement of 3 years for FT contracts</t>
        </r>
      </text>
    </comment>
    <comment ref="D24" authorId="0">
      <text>
        <r>
          <rPr>
            <b/>
            <sz val="8"/>
            <rFont val="Tahoma"/>
            <family val="0"/>
          </rPr>
          <t>IZA:</t>
        </r>
        <r>
          <rPr>
            <sz val="8"/>
            <rFont val="Tahoma"/>
            <family val="0"/>
          </rPr>
          <t xml:space="preserve">
Law on employment, notification to employment service</t>
        </r>
      </text>
    </comment>
    <comment ref="D25" authorId="0">
      <text>
        <r>
          <rPr>
            <b/>
            <sz val="8"/>
            <rFont val="Tahoma"/>
            <family val="0"/>
          </rPr>
          <t>IZA:</t>
        </r>
        <r>
          <rPr>
            <sz val="8"/>
            <rFont val="Tahoma"/>
            <family val="0"/>
          </rPr>
          <t xml:space="preserve">
Law on employment</t>
        </r>
      </text>
    </comment>
    <comment ref="D26" authorId="0">
      <text>
        <r>
          <rPr>
            <b/>
            <sz val="8"/>
            <rFont val="Tahoma"/>
            <family val="0"/>
          </rPr>
          <t>IZA:</t>
        </r>
        <r>
          <rPr>
            <sz val="8"/>
            <rFont val="Tahoma"/>
            <family val="0"/>
          </rPr>
          <t xml:space="preserve">
Law on employment: in case of redundancy firing, previous employer may be liable for retraining if the worker received no training during the last 2 years of work. This stays until 2010. Art 26</t>
        </r>
      </text>
    </comment>
    <comment ref="E2" authorId="0">
      <text>
        <r>
          <rPr>
            <b/>
            <sz val="8"/>
            <rFont val="Tahoma"/>
            <family val="0"/>
          </rPr>
          <t>IZA:</t>
        </r>
        <r>
          <rPr>
            <sz val="8"/>
            <rFont val="Tahoma"/>
            <family val="0"/>
          </rPr>
          <t xml:space="preserve">
The requirement of trade union consent was relaxed, but still applies in many cases.  у редакції Закону України від 18.02.92 р. N 2134-XII</t>
        </r>
      </text>
    </comment>
    <comment ref="E3" authorId="0">
      <text>
        <r>
          <rPr>
            <b/>
            <sz val="8"/>
            <rFont val="Tahoma"/>
            <family val="0"/>
          </rPr>
          <t>IZA:</t>
        </r>
        <r>
          <rPr>
            <sz val="8"/>
            <rFont val="Tahoma"/>
            <family val="0"/>
          </rPr>
          <t xml:space="preserve">
Additional delay (up to 6 months notice to employment service) removed in 1992 from the law on employment. 17.11.1992</t>
        </r>
      </text>
    </comment>
    <comment ref="E12" authorId="0">
      <text>
        <r>
          <rPr>
            <b/>
            <sz val="8"/>
            <rFont val="Tahoma"/>
            <family val="0"/>
          </rPr>
          <t>IZA:</t>
        </r>
        <r>
          <rPr>
            <sz val="8"/>
            <rFont val="Tahoma"/>
            <family val="0"/>
          </rPr>
          <t xml:space="preserve">
Compensation extended from &lt;=3 months to &lt;=12 months</t>
        </r>
      </text>
    </comment>
    <comment ref="E25" authorId="0">
      <text>
        <r>
          <rPr>
            <b/>
            <sz val="8"/>
            <rFont val="Tahoma"/>
            <family val="0"/>
          </rPr>
          <t>IZA:</t>
        </r>
        <r>
          <rPr>
            <sz val="8"/>
            <rFont val="Tahoma"/>
            <family val="0"/>
          </rPr>
          <t xml:space="preserve">
Additional delay (up to 6 months notice to employment service) removed in 1992 from the law on employment.</t>
        </r>
      </text>
    </comment>
    <comment ref="H3" authorId="0">
      <text>
        <r>
          <rPr>
            <b/>
            <sz val="8"/>
            <rFont val="Tahoma"/>
            <family val="0"/>
          </rPr>
          <t>IZA:</t>
        </r>
        <r>
          <rPr>
            <sz val="8"/>
            <rFont val="Tahoma"/>
            <family val="0"/>
          </rPr>
          <t xml:space="preserve">
Explicitly states that unions have 10 days upon receiving request from employer to decide on firing</t>
        </r>
      </text>
    </comment>
    <comment ref="H12" authorId="0">
      <text>
        <r>
          <rPr>
            <b/>
            <sz val="8"/>
            <rFont val="Tahoma"/>
            <family val="0"/>
          </rPr>
          <t>IZA:</t>
        </r>
        <r>
          <rPr>
            <sz val="8"/>
            <rFont val="Tahoma"/>
            <family val="0"/>
          </rPr>
          <t xml:space="preserve">
Compensation extended from &lt;=3 months to &lt;=12 months</t>
        </r>
      </text>
    </comment>
    <comment ref="H15" authorId="0">
      <text>
        <r>
          <rPr>
            <b/>
            <sz val="8"/>
            <rFont val="Tahoma"/>
            <family val="0"/>
          </rPr>
          <t>IZA:</t>
        </r>
        <r>
          <rPr>
            <sz val="8"/>
            <rFont val="Tahoma"/>
            <family val="0"/>
          </rPr>
          <t xml:space="preserve">
Objective reason for using FTC.  Законом України від 19.01.95 р. N 6/95-ВР</t>
        </r>
      </text>
    </comment>
    <comment ref="N3" authorId="0">
      <text>
        <r>
          <rPr>
            <b/>
            <sz val="8"/>
            <rFont val="Tahoma"/>
            <family val="0"/>
          </rPr>
          <t>IZA:</t>
        </r>
        <r>
          <rPr>
            <sz val="8"/>
            <rFont val="Tahoma"/>
            <family val="0"/>
          </rPr>
          <t xml:space="preserve">
Change in the labor code: notification to trade unions, 3 months in advance. Art 49 Закон                       № 2343-III           05.04.2001</t>
        </r>
      </text>
    </comment>
    <comment ref="N12" authorId="0">
      <text>
        <r>
          <rPr>
            <b/>
            <sz val="8"/>
            <rFont val="Tahoma"/>
            <family val="0"/>
          </rPr>
          <t>IZA:</t>
        </r>
        <r>
          <rPr>
            <sz val="8"/>
            <rFont val="Tahoma"/>
            <family val="0"/>
          </rPr>
          <t xml:space="preserve">
Compensation extended from &lt;=3 months to &lt;=12 months</t>
        </r>
      </text>
    </comment>
    <comment ref="N15" authorId="0">
      <text>
        <r>
          <rPr>
            <b/>
            <sz val="8"/>
            <rFont val="Tahoma"/>
            <family val="0"/>
          </rPr>
          <t>IZA:</t>
        </r>
        <r>
          <rPr>
            <sz val="8"/>
            <rFont val="Tahoma"/>
            <family val="0"/>
          </rPr>
          <t xml:space="preserve">
Objective reason for using FTC</t>
        </r>
      </text>
    </comment>
    <comment ref="N24" authorId="0">
      <text>
        <r>
          <rPr>
            <b/>
            <sz val="8"/>
            <rFont val="Tahoma"/>
            <family val="0"/>
          </rPr>
          <t>IZA:</t>
        </r>
        <r>
          <rPr>
            <sz val="8"/>
            <rFont val="Tahoma"/>
            <family val="0"/>
          </rPr>
          <t xml:space="preserve">
Change in the labor code: notification to trade unions, 3 months in advance. Art 49 Закон                       № 2343-III           05.04.2001</t>
        </r>
      </text>
    </comment>
    <comment ref="N25" authorId="0">
      <text>
        <r>
          <rPr>
            <b/>
            <sz val="8"/>
            <rFont val="Tahoma"/>
            <family val="0"/>
          </rPr>
          <t>IZA:</t>
        </r>
        <r>
          <rPr>
            <sz val="8"/>
            <rFont val="Tahoma"/>
            <family val="0"/>
          </rPr>
          <t xml:space="preserve">
Three months period</t>
        </r>
      </text>
    </comment>
  </commentList>
</comments>
</file>

<file path=xl/comments17.xml><?xml version="1.0" encoding="utf-8"?>
<comments xmlns="http://schemas.openxmlformats.org/spreadsheetml/2006/main">
  <authors>
    <author>IZA</author>
  </authors>
  <commentList>
    <comment ref="E3" authorId="0">
      <text>
        <r>
          <rPr>
            <b/>
            <sz val="8"/>
            <rFont val="Tahoma"/>
            <family val="0"/>
          </rPr>
          <t>IZA:</t>
        </r>
        <r>
          <rPr>
            <sz val="8"/>
            <rFont val="Tahoma"/>
            <family val="0"/>
          </rPr>
          <t xml:space="preserve">
notification to empl service 3 months in advance; art 21 of Employment Act refers to all redundancies, not necessarily mass dismmissals!</t>
        </r>
      </text>
    </comment>
    <comment ref="E25" authorId="0">
      <text>
        <r>
          <rPr>
            <b/>
            <sz val="8"/>
            <rFont val="Tahoma"/>
            <family val="0"/>
          </rPr>
          <t>IZA:</t>
        </r>
        <r>
          <rPr>
            <sz val="8"/>
            <rFont val="Tahoma"/>
            <family val="0"/>
          </rPr>
          <t xml:space="preserve">
Local authorities may block mass dismissals for up to 6 months. Art 21.</t>
        </r>
      </text>
    </comment>
    <comment ref="F3" authorId="0">
      <text>
        <r>
          <rPr>
            <b/>
            <sz val="8"/>
            <rFont val="Tahoma"/>
            <family val="0"/>
          </rPr>
          <t>IZA:</t>
        </r>
        <r>
          <rPr>
            <sz val="8"/>
            <rFont val="Tahoma"/>
            <family val="0"/>
          </rPr>
          <t xml:space="preserve">
see item 19. employer must notify empl service 3 months in advance; but the labor code says 2 months</t>
        </r>
      </text>
    </comment>
    <comment ref="F24" authorId="0">
      <text>
        <r>
          <rPr>
            <b/>
            <sz val="8"/>
            <rFont val="Tahoma"/>
            <family val="0"/>
          </rPr>
          <t>IZA:</t>
        </r>
        <r>
          <rPr>
            <sz val="8"/>
            <rFont val="Tahoma"/>
            <family val="0"/>
          </rPr>
          <t xml:space="preserve">
Mass dismissals - note to unions 3 months in advance art 51-2; 02.09.1993</t>
        </r>
      </text>
    </comment>
    <comment ref="H2" authorId="0">
      <text>
        <r>
          <rPr>
            <b/>
            <sz val="8"/>
            <rFont val="Tahoma"/>
            <family val="0"/>
          </rPr>
          <t>IZA:</t>
        </r>
        <r>
          <rPr>
            <sz val="8"/>
            <rFont val="Tahoma"/>
            <family val="0"/>
          </rPr>
          <t xml:space="preserve">
Cannot fire without consent of trade union if such consent is in collective agreement</t>
        </r>
      </text>
    </comment>
    <comment ref="H3" authorId="0">
      <text>
        <r>
          <rPr>
            <b/>
            <sz val="8"/>
            <rFont val="Tahoma"/>
            <family val="0"/>
          </rPr>
          <t>IZA:</t>
        </r>
        <r>
          <rPr>
            <sz val="8"/>
            <rFont val="Tahoma"/>
            <family val="0"/>
          </rPr>
          <t xml:space="preserve">
see item 19. employer must notify empl service 3 months in advance. This seems to stay until 1998</t>
        </r>
      </text>
    </comment>
    <comment ref="H7" authorId="0">
      <text>
        <r>
          <rPr>
            <b/>
            <sz val="8"/>
            <rFont val="Tahoma"/>
            <family val="0"/>
          </rPr>
          <t>IZA:</t>
        </r>
        <r>
          <rPr>
            <sz val="8"/>
            <rFont val="Tahoma"/>
            <family val="0"/>
          </rPr>
          <t xml:space="preserve">
The new LC says the severance pay is not less than 1 month; but the law on employment says up to 3 months</t>
        </r>
      </text>
    </comment>
    <comment ref="H24" authorId="0">
      <text>
        <r>
          <rPr>
            <b/>
            <sz val="8"/>
            <rFont val="Tahoma"/>
            <family val="0"/>
          </rPr>
          <t>IZA:</t>
        </r>
        <r>
          <rPr>
            <sz val="8"/>
            <rFont val="Tahoma"/>
            <family val="0"/>
          </rPr>
          <t xml:space="preserve">
notification of trade unions about mass dismissals - 2 months
</t>
        </r>
      </text>
    </comment>
    <comment ref="K3" authorId="0">
      <text>
        <r>
          <rPr>
            <b/>
            <sz val="8"/>
            <rFont val="Tahoma"/>
            <family val="0"/>
          </rPr>
          <t>IZA:</t>
        </r>
        <r>
          <rPr>
            <sz val="8"/>
            <rFont val="Tahoma"/>
            <family val="0"/>
          </rPr>
          <t xml:space="preserve">
Changes in the law on employment, switching to 2 months notification for each dismissed person=notice period; law passed on 01.05.1998</t>
        </r>
      </text>
    </comment>
    <comment ref="M24" authorId="0">
      <text>
        <r>
          <rPr>
            <b/>
            <sz val="8"/>
            <rFont val="Tahoma"/>
            <family val="0"/>
          </rPr>
          <t>IZA:</t>
        </r>
        <r>
          <rPr>
            <sz val="8"/>
            <rFont val="Tahoma"/>
            <family val="0"/>
          </rPr>
          <t xml:space="preserve">
notification of trade unions (and empl. office???) about mass dismissals - 2 months in advance
</t>
        </r>
      </text>
    </comment>
    <comment ref="K24" authorId="0">
      <text>
        <r>
          <rPr>
            <b/>
            <sz val="8"/>
            <rFont val="Tahoma"/>
            <family val="0"/>
          </rPr>
          <t>IZA:</t>
        </r>
        <r>
          <rPr>
            <sz val="8"/>
            <rFont val="Tahoma"/>
            <family val="0"/>
          </rPr>
          <t xml:space="preserve">
notification of trade unions about mass dismissals - 2 months
</t>
        </r>
      </text>
    </comment>
    <comment ref="F15" authorId="0">
      <text>
        <r>
          <rPr>
            <b/>
            <sz val="8"/>
            <rFont val="Tahoma"/>
            <family val="0"/>
          </rPr>
          <t xml:space="preserve">IZA:
</t>
        </r>
        <r>
          <rPr>
            <sz val="8"/>
            <rFont val="Tahoma"/>
            <family val="2"/>
          </rPr>
          <t>amending law of 02.09.1993</t>
        </r>
      </text>
    </comment>
  </commentList>
</comments>
</file>

<file path=xl/comments2.xml><?xml version="1.0" encoding="utf-8"?>
<comments xmlns="http://schemas.openxmlformats.org/spreadsheetml/2006/main">
  <authors>
    <author>IZA</author>
  </authors>
  <commentList>
    <comment ref="G12" authorId="0">
      <text>
        <r>
          <rPr>
            <b/>
            <sz val="8"/>
            <rFont val="Tahoma"/>
            <family val="0"/>
          </rPr>
          <t>IZA:</t>
        </r>
        <r>
          <rPr>
            <sz val="8"/>
            <rFont val="Tahoma"/>
            <family val="0"/>
          </rPr>
          <t xml:space="preserve">
USSR law on individual labor disputes, now up to 12 months instead of 3 months before</t>
        </r>
      </text>
    </comment>
    <comment ref="G20" authorId="0">
      <text>
        <r>
          <rPr>
            <b/>
            <sz val="8"/>
            <rFont val="Tahoma"/>
            <family val="0"/>
          </rPr>
          <t>IZA:</t>
        </r>
        <r>
          <rPr>
            <sz val="8"/>
            <rFont val="Tahoma"/>
            <family val="0"/>
          </rPr>
          <t xml:space="preserve">
no specific regulation concering what "mass dismissal" means</t>
        </r>
      </text>
    </comment>
    <comment ref="G22" authorId="0">
      <text>
        <r>
          <rPr>
            <b/>
            <sz val="8"/>
            <rFont val="Tahoma"/>
            <family val="0"/>
          </rPr>
          <t>IZA:</t>
        </r>
        <r>
          <rPr>
            <sz val="8"/>
            <rFont val="Tahoma"/>
            <family val="0"/>
          </rPr>
          <t xml:space="preserve">
mass dismissals may be postponed by 6 months by local authorities.</t>
        </r>
      </text>
    </comment>
  </commentList>
</comments>
</file>

<file path=xl/comments3.xml><?xml version="1.0" encoding="utf-8"?>
<comments xmlns="http://schemas.openxmlformats.org/spreadsheetml/2006/main">
  <authors>
    <author>IZA</author>
  </authors>
  <commentList>
    <comment ref="D24" authorId="0">
      <text>
        <r>
          <rPr>
            <b/>
            <sz val="8"/>
            <rFont val="Tahoma"/>
            <family val="0"/>
          </rPr>
          <t>IZA:</t>
        </r>
        <r>
          <rPr>
            <sz val="8"/>
            <rFont val="Tahoma"/>
            <family val="0"/>
          </rPr>
          <t xml:space="preserve">
no specific regulation concering what "mass dismissal" means</t>
        </r>
      </text>
    </comment>
    <comment ref="D25" authorId="0">
      <text>
        <r>
          <rPr>
            <b/>
            <sz val="8"/>
            <rFont val="Tahoma"/>
            <family val="0"/>
          </rPr>
          <t>IZA:</t>
        </r>
        <r>
          <rPr>
            <sz val="8"/>
            <rFont val="Tahoma"/>
            <family val="0"/>
          </rPr>
          <t xml:space="preserve">
2 month notification to the empl. Service in case of mass dismissals</t>
        </r>
      </text>
    </comment>
    <comment ref="I25" authorId="0">
      <text>
        <r>
          <rPr>
            <b/>
            <sz val="8"/>
            <rFont val="Tahoma"/>
            <family val="0"/>
          </rPr>
          <t>IZA:</t>
        </r>
        <r>
          <rPr>
            <sz val="8"/>
            <rFont val="Tahoma"/>
            <family val="0"/>
          </rPr>
          <t xml:space="preserve">
Notification to empl. Service about mass dissm., but 2 months in advance = usual term</t>
        </r>
      </text>
    </comment>
    <comment ref="Q25" authorId="0">
      <text>
        <r>
          <rPr>
            <b/>
            <sz val="8"/>
            <rFont val="Tahoma"/>
            <family val="0"/>
          </rPr>
          <t>IZA:</t>
        </r>
        <r>
          <rPr>
            <sz val="8"/>
            <rFont val="Tahoma"/>
            <family val="0"/>
          </rPr>
          <t xml:space="preserve">
Notification to empl. Service and workers representative about mass dissm., 3 months in advance = extra 30-31 days</t>
        </r>
      </text>
    </comment>
    <comment ref="R25" authorId="0">
      <text>
        <r>
          <rPr>
            <b/>
            <sz val="8"/>
            <rFont val="Tahoma"/>
            <family val="0"/>
          </rPr>
          <t>IZA:</t>
        </r>
        <r>
          <rPr>
            <sz val="8"/>
            <rFont val="Tahoma"/>
            <family val="0"/>
          </rPr>
          <t xml:space="preserve">
Notification to empl. Service about mass dissm., 3 months in advance = extra 30-31 days</t>
        </r>
      </text>
    </comment>
    <comment ref="Q16" authorId="0">
      <text>
        <r>
          <rPr>
            <b/>
            <sz val="8"/>
            <rFont val="Tahoma"/>
            <family val="0"/>
          </rPr>
          <t>IZA:</t>
        </r>
        <r>
          <rPr>
            <sz val="8"/>
            <rFont val="Tahoma"/>
            <family val="0"/>
          </rPr>
          <t xml:space="preserve">
Some exemptions from the general rule that regular contracts are the norm.</t>
        </r>
      </text>
    </comment>
    <comment ref="A39" authorId="0">
      <text>
        <r>
          <rPr>
            <b/>
            <sz val="8"/>
            <rFont val="Tahoma"/>
            <family val="0"/>
          </rPr>
          <t>IZA:</t>
        </r>
        <r>
          <rPr>
            <sz val="8"/>
            <rFont val="Tahoma"/>
            <family val="0"/>
          </rPr>
          <t xml:space="preserve">
"RA Labor Code was developed in 1972, the last change was made in 1996, which does not correspond to today's life, now developed a draft Code of Labour, now the U.S. under discussion: There were many suggestions regarding the law on this important role is to inform the public , to raise awareness about the law, "said the Deputy Minister of Justice Tigran Mukuchyan.  http://www.a1plus.am/am/social/2004/03/25/5534</t>
        </r>
      </text>
    </comment>
    <comment ref="D26" authorId="0">
      <text>
        <r>
          <rPr>
            <b/>
            <sz val="8"/>
            <rFont val="Tahoma"/>
            <family val="0"/>
          </rPr>
          <t>IZA:</t>
        </r>
        <r>
          <rPr>
            <sz val="8"/>
            <rFont val="Tahoma"/>
            <family val="0"/>
          </rPr>
          <t xml:space="preserve">
Mass dismissals can be postoped for up to 30 days by the employment service</t>
        </r>
      </text>
    </comment>
    <comment ref="I27" authorId="0">
      <text>
        <r>
          <rPr>
            <b/>
            <sz val="8"/>
            <rFont val="Tahoma"/>
            <family val="0"/>
          </rPr>
          <t>IZA:</t>
        </r>
        <r>
          <rPr>
            <sz val="8"/>
            <rFont val="Tahoma"/>
            <family val="0"/>
          </rPr>
          <t xml:space="preserve">
Art. 18 of Law on employment obliges employers to transfer a monthly salary for each dismissed worker to the employment service.</t>
        </r>
      </text>
    </comment>
    <comment ref="Q18" authorId="0">
      <text>
        <r>
          <rPr>
            <b/>
            <sz val="8"/>
            <rFont val="Tahoma"/>
            <family val="0"/>
          </rPr>
          <t>IZA:</t>
        </r>
        <r>
          <rPr>
            <sz val="8"/>
            <rFont val="Tahoma"/>
            <family val="0"/>
          </rPr>
          <t xml:space="preserve">
Art. 95 - cumulatively no more than 5 years</t>
        </r>
      </text>
    </comment>
    <comment ref="J16" authorId="0">
      <text>
        <r>
          <rPr>
            <b/>
            <sz val="8"/>
            <rFont val="Tahoma"/>
            <family val="0"/>
          </rPr>
          <t>IZA:</t>
        </r>
        <r>
          <rPr>
            <sz val="8"/>
            <rFont val="Tahoma"/>
            <family val="0"/>
          </rPr>
          <t xml:space="preserve">
According to Shleifer http://www.economics.harvard.edu/faculty/shleifer/files/labor_dataset_qje_dataforweb_2005.xls, FTCs were flexible, data from 1997</t>
        </r>
      </text>
    </comment>
  </commentList>
</comments>
</file>

<file path=xl/comments4.xml><?xml version="1.0" encoding="utf-8"?>
<comments xmlns="http://schemas.openxmlformats.org/spreadsheetml/2006/main">
  <authors>
    <author>IZA</author>
  </authors>
  <commentList>
    <comment ref="V13" authorId="0">
      <text>
        <r>
          <rPr>
            <b/>
            <sz val="8"/>
            <rFont val="Tahoma"/>
            <family val="0"/>
          </rPr>
          <t>IZA:</t>
        </r>
        <r>
          <rPr>
            <sz val="8"/>
            <rFont val="Tahoma"/>
            <family val="0"/>
          </rPr>
          <t xml:space="preserve">
art. 299</t>
        </r>
      </text>
    </comment>
    <comment ref="V18" authorId="0">
      <text>
        <r>
          <rPr>
            <b/>
            <sz val="8"/>
            <rFont val="Tahoma"/>
            <family val="0"/>
          </rPr>
          <t>IZA:</t>
        </r>
        <r>
          <rPr>
            <sz val="8"/>
            <rFont val="Tahoma"/>
            <family val="0"/>
          </rPr>
          <t xml:space="preserve">
«5. Если срочный трудовой договор непрерывно продолжается более 5 лет, он считается бессрочным трудовым договором.». 24 февраля 2009 года
Art 45
№ 771-IIIГД
Опубликован в газете «Азербайджан» (17 мая 2009 года, № 105) («VES Consultancy» LLC).</t>
        </r>
      </text>
    </comment>
    <comment ref="V24" authorId="0">
      <text>
        <r>
          <rPr>
            <b/>
            <sz val="8"/>
            <rFont val="Tahoma"/>
            <family val="0"/>
          </rPr>
          <t>IZA:</t>
        </r>
        <r>
          <rPr>
            <sz val="8"/>
            <rFont val="Tahoma"/>
            <family val="0"/>
          </rPr>
          <t xml:space="preserve">
art. 63</t>
        </r>
      </text>
    </comment>
    <comment ref="V25" authorId="0">
      <text>
        <r>
          <rPr>
            <b/>
            <sz val="8"/>
            <rFont val="Tahoma"/>
            <family val="0"/>
          </rPr>
          <t>IZA:</t>
        </r>
        <r>
          <rPr>
            <sz val="8"/>
            <rFont val="Tahoma"/>
            <family val="0"/>
          </rPr>
          <t xml:space="preserve">
notification to unions 3 months, empl. agency 2 months (normal term)</t>
        </r>
      </text>
    </comment>
    <comment ref="U13" authorId="0">
      <text>
        <r>
          <rPr>
            <b/>
            <sz val="8"/>
            <rFont val="Tahoma"/>
            <family val="0"/>
          </rPr>
          <t>IZA:</t>
        </r>
        <r>
          <rPr>
            <sz val="8"/>
            <rFont val="Tahoma"/>
            <family val="0"/>
          </rPr>
          <t xml:space="preserve">
art. 299</t>
        </r>
      </text>
    </comment>
    <comment ref="U24" authorId="0">
      <text>
        <r>
          <rPr>
            <b/>
            <sz val="8"/>
            <rFont val="Tahoma"/>
            <family val="0"/>
          </rPr>
          <t>IZA:</t>
        </r>
        <r>
          <rPr>
            <sz val="8"/>
            <rFont val="Tahoma"/>
            <family val="0"/>
          </rPr>
          <t xml:space="preserve">
art. 63</t>
        </r>
      </text>
    </comment>
    <comment ref="U25" authorId="0">
      <text>
        <r>
          <rPr>
            <b/>
            <sz val="8"/>
            <rFont val="Tahoma"/>
            <family val="0"/>
          </rPr>
          <t>IZA:</t>
        </r>
        <r>
          <rPr>
            <sz val="8"/>
            <rFont val="Tahoma"/>
            <family val="0"/>
          </rPr>
          <t xml:space="preserve">
notification to unions 3 months, empl. agency 2 months (normal term)</t>
        </r>
      </text>
    </comment>
    <comment ref="N4" authorId="0">
      <text>
        <r>
          <rPr>
            <b/>
            <sz val="8"/>
            <rFont val="Tahoma"/>
            <family val="0"/>
          </rPr>
          <t>IZA:</t>
        </r>
        <r>
          <rPr>
            <sz val="8"/>
            <rFont val="Tahoma"/>
            <family val="0"/>
          </rPr>
          <t xml:space="preserve">
Law on employment: employer has to notify trade unions 3 months in adavnce in case of any redundancies. Art 16.3</t>
        </r>
      </text>
    </comment>
    <comment ref="N13" authorId="0">
      <text>
        <r>
          <rPr>
            <b/>
            <sz val="8"/>
            <rFont val="Tahoma"/>
            <family val="0"/>
          </rPr>
          <t>IZA:</t>
        </r>
        <r>
          <rPr>
            <sz val="8"/>
            <rFont val="Tahoma"/>
            <family val="0"/>
          </rPr>
          <t xml:space="preserve">
art. 299</t>
        </r>
      </text>
    </comment>
    <comment ref="N24" authorId="0">
      <text>
        <r>
          <rPr>
            <b/>
            <sz val="8"/>
            <rFont val="Tahoma"/>
            <family val="0"/>
          </rPr>
          <t>IZA:</t>
        </r>
        <r>
          <rPr>
            <sz val="8"/>
            <rFont val="Tahoma"/>
            <family val="0"/>
          </rPr>
          <t xml:space="preserve">
art. 63</t>
        </r>
      </text>
    </comment>
    <comment ref="N25" authorId="0">
      <text>
        <r>
          <rPr>
            <b/>
            <sz val="8"/>
            <rFont val="Tahoma"/>
            <family val="0"/>
          </rPr>
          <t>IZA:</t>
        </r>
        <r>
          <rPr>
            <sz val="8"/>
            <rFont val="Tahoma"/>
            <family val="0"/>
          </rPr>
          <t xml:space="preserve">
notification to unions 3 months, empl. agency 2 months (normal term), but no mentioning of collective dismissals. Applies to all redundancies. Art 16.3 law on employment</t>
        </r>
      </text>
    </comment>
    <comment ref="L3" authorId="0">
      <text>
        <r>
          <rPr>
            <b/>
            <sz val="8"/>
            <rFont val="Tahoma"/>
            <family val="0"/>
          </rPr>
          <t>IZA:</t>
        </r>
        <r>
          <rPr>
            <sz val="8"/>
            <rFont val="Tahoma"/>
            <family val="0"/>
          </rPr>
          <t xml:space="preserve">
Removed the requirement that trade unions could block dismissals</t>
        </r>
      </text>
    </comment>
    <comment ref="L13" authorId="0">
      <text>
        <r>
          <rPr>
            <b/>
            <sz val="8"/>
            <rFont val="Tahoma"/>
            <family val="0"/>
          </rPr>
          <t>IZA:</t>
        </r>
        <r>
          <rPr>
            <sz val="8"/>
            <rFont val="Tahoma"/>
            <family val="0"/>
          </rPr>
          <t xml:space="preserve">
art. 299</t>
        </r>
      </text>
    </comment>
    <comment ref="L16" authorId="0">
      <text>
        <r>
          <rPr>
            <b/>
            <sz val="8"/>
            <rFont val="Tahoma"/>
            <family val="0"/>
          </rPr>
          <t>IZA:</t>
        </r>
        <r>
          <rPr>
            <sz val="8"/>
            <rFont val="Tahoma"/>
            <family val="0"/>
          </rPr>
          <t xml:space="preserve">
Despite the long list of examples in the new LC; Art. 45 and 47 require non-permanent nature of work.</t>
        </r>
      </text>
    </comment>
    <comment ref="L24" authorId="0">
      <text>
        <r>
          <rPr>
            <b/>
            <sz val="8"/>
            <rFont val="Tahoma"/>
            <family val="0"/>
          </rPr>
          <t>IZA:</t>
        </r>
        <r>
          <rPr>
            <sz val="8"/>
            <rFont val="Tahoma"/>
            <family val="0"/>
          </rPr>
          <t xml:space="preserve">
art. 63 of LC</t>
        </r>
      </text>
    </comment>
    <comment ref="I16" authorId="0">
      <text>
        <r>
          <rPr>
            <b/>
            <sz val="8"/>
            <rFont val="Tahoma"/>
            <family val="0"/>
          </rPr>
          <t>IZA:</t>
        </r>
        <r>
          <rPr>
            <sz val="8"/>
            <rFont val="Tahoma"/>
            <family val="0"/>
          </rPr>
          <t xml:space="preserve">
Law on individual labopr contracts</t>
        </r>
      </text>
    </comment>
    <comment ref="I25" authorId="0">
      <text>
        <r>
          <rPr>
            <b/>
            <sz val="8"/>
            <rFont val="Tahoma"/>
            <family val="0"/>
          </rPr>
          <t>IZA:</t>
        </r>
        <r>
          <rPr>
            <sz val="8"/>
            <rFont val="Tahoma"/>
            <family val="0"/>
          </rPr>
          <t xml:space="preserve">
Law on employment: notification to unions + employment service 3 months in advance
</t>
        </r>
      </text>
    </comment>
    <comment ref="I26" authorId="0">
      <text>
        <r>
          <rPr>
            <b/>
            <sz val="8"/>
            <rFont val="Tahoma"/>
            <family val="0"/>
          </rPr>
          <t>IZA:</t>
        </r>
        <r>
          <rPr>
            <sz val="8"/>
            <rFont val="Tahoma"/>
            <family val="0"/>
          </rPr>
          <t xml:space="preserve">
Law on employment: extra 30 days; freeze up to 6 months</t>
        </r>
      </text>
    </comment>
    <comment ref="D25" authorId="0">
      <text>
        <r>
          <rPr>
            <b/>
            <sz val="8"/>
            <rFont val="Tahoma"/>
            <family val="0"/>
          </rPr>
          <t>IZA:</t>
        </r>
        <r>
          <rPr>
            <sz val="8"/>
            <rFont val="Tahoma"/>
            <family val="0"/>
          </rPr>
          <t xml:space="preserve">
Law on employment: notification to unions + employment service 3 months in advance. Art 21
</t>
        </r>
      </text>
    </comment>
    <comment ref="D26" authorId="0">
      <text>
        <r>
          <rPr>
            <b/>
            <sz val="8"/>
            <rFont val="Tahoma"/>
            <family val="0"/>
          </rPr>
          <t>IZA:</t>
        </r>
        <r>
          <rPr>
            <sz val="8"/>
            <rFont val="Tahoma"/>
            <family val="0"/>
          </rPr>
          <t xml:space="preserve">
Law on employment: extra 30 days; up to 6 months postponement</t>
        </r>
      </text>
    </comment>
    <comment ref="I13" authorId="0">
      <text>
        <r>
          <rPr>
            <b/>
            <sz val="8"/>
            <rFont val="Tahoma"/>
            <family val="0"/>
          </rPr>
          <t>IZA:</t>
        </r>
        <r>
          <rPr>
            <sz val="8"/>
            <rFont val="Tahoma"/>
            <family val="0"/>
          </rPr>
          <t xml:space="preserve">
On individual labor disputes, law of 1996</t>
        </r>
      </text>
    </comment>
  </commentList>
</comments>
</file>

<file path=xl/comments5.xml><?xml version="1.0" encoding="utf-8"?>
<comments xmlns="http://schemas.openxmlformats.org/spreadsheetml/2006/main">
  <authors>
    <author>IZA</author>
  </authors>
  <commentList>
    <comment ref="S26" authorId="0">
      <text>
        <r>
          <rPr>
            <b/>
            <sz val="8"/>
            <rFont val="Tahoma"/>
            <family val="0"/>
          </rPr>
          <t>IZA:</t>
        </r>
        <r>
          <rPr>
            <sz val="8"/>
            <rFont val="Tahoma"/>
            <family val="0"/>
          </rPr>
          <t xml:space="preserve">
Art. 16: moratorium on mass firings can be imposed by local authorities</t>
        </r>
      </text>
    </comment>
    <comment ref="E3" authorId="0">
      <text>
        <r>
          <rPr>
            <b/>
            <sz val="8"/>
            <rFont val="Tahoma"/>
            <family val="0"/>
          </rPr>
          <t>IZA:</t>
        </r>
        <r>
          <rPr>
            <sz val="8"/>
            <rFont val="Tahoma"/>
            <family val="0"/>
          </rPr>
          <t xml:space="preserve">
15.12.1992 - major revision of the Soviet LC</t>
        </r>
      </text>
    </comment>
    <comment ref="E16" authorId="0">
      <text>
        <r>
          <rPr>
            <b/>
            <sz val="8"/>
            <rFont val="Tahoma"/>
            <family val="0"/>
          </rPr>
          <t>IZA:</t>
        </r>
        <r>
          <rPr>
            <sz val="8"/>
            <rFont val="Tahoma"/>
            <family val="0"/>
          </rPr>
          <t xml:space="preserve">
15.12.1992 - major revision of the Soviet LC</t>
        </r>
      </text>
    </comment>
    <comment ref="L13" authorId="0">
      <text>
        <r>
          <rPr>
            <b/>
            <sz val="8"/>
            <rFont val="Tahoma"/>
            <family val="0"/>
          </rPr>
          <t>IZA:</t>
        </r>
        <r>
          <rPr>
            <sz val="8"/>
            <rFont val="Tahoma"/>
            <family val="0"/>
          </rPr>
          <t xml:space="preserve">
26 июля 1999 г. N 296-З, new Labor Code</t>
        </r>
      </text>
    </comment>
    <comment ref="S25" authorId="0">
      <text>
        <r>
          <rPr>
            <b/>
            <sz val="8"/>
            <rFont val="Tahoma"/>
            <family val="0"/>
          </rPr>
          <t>IZA:</t>
        </r>
        <r>
          <rPr>
            <sz val="8"/>
            <rFont val="Tahoma"/>
            <family val="0"/>
          </rPr>
          <t xml:space="preserve">
15 июня 2006 г. № 125-З, new law on employment refers to mass dismissals; in force from 2006-07-01</t>
        </r>
      </text>
    </comment>
    <comment ref="L16" authorId="0">
      <text>
        <r>
          <rPr>
            <b/>
            <sz val="8"/>
            <rFont val="Tahoma"/>
            <family val="0"/>
          </rPr>
          <t>IZA:</t>
        </r>
        <r>
          <rPr>
            <sz val="8"/>
            <rFont val="Tahoma"/>
            <family val="0"/>
          </rPr>
          <t xml:space="preserve">
Lukashenko's decree of 26.07.1999 N 29 makes FTC fully flexible</t>
        </r>
      </text>
    </comment>
  </commentList>
</comments>
</file>

<file path=xl/comments6.xml><?xml version="1.0" encoding="utf-8"?>
<comments xmlns="http://schemas.openxmlformats.org/spreadsheetml/2006/main">
  <authors>
    <author>IZA</author>
  </authors>
  <commentList>
    <comment ref="D27" authorId="0">
      <text>
        <r>
          <rPr>
            <b/>
            <sz val="8"/>
            <rFont val="Tahoma"/>
            <family val="0"/>
          </rPr>
          <t>IZA:</t>
        </r>
        <r>
          <rPr>
            <sz val="8"/>
            <rFont val="Tahoma"/>
            <family val="0"/>
          </rPr>
          <t xml:space="preserve">
Article 14 says about extra fees to be paid in case of mass dismissals, passed on 25 July 1991</t>
        </r>
      </text>
    </comment>
    <comment ref="J12" authorId="0">
      <text>
        <r>
          <rPr>
            <b/>
            <sz val="8"/>
            <rFont val="Tahoma"/>
            <family val="0"/>
          </rPr>
          <t>IZA:</t>
        </r>
        <r>
          <rPr>
            <sz val="8"/>
            <rFont val="Tahoma"/>
            <family val="0"/>
          </rPr>
          <t xml:space="preserve">
probationary period up to 6 months; major revision 12 November 1997
No. 1070
</t>
        </r>
      </text>
    </comment>
    <comment ref="J16" authorId="0">
      <text>
        <r>
          <rPr>
            <b/>
            <sz val="8"/>
            <rFont val="Tahoma"/>
            <family val="0"/>
          </rPr>
          <t>IZA:</t>
        </r>
        <r>
          <rPr>
            <sz val="8"/>
            <rFont val="Tahoma"/>
            <family val="0"/>
          </rPr>
          <t xml:space="preserve">
The revision of 1997 did not impose restrictions on FTC</t>
        </r>
      </text>
    </comment>
    <comment ref="N12" authorId="0">
      <text>
        <r>
          <rPr>
            <b/>
            <sz val="8"/>
            <rFont val="Tahoma"/>
            <family val="0"/>
          </rPr>
          <t>IZA:</t>
        </r>
        <r>
          <rPr>
            <sz val="8"/>
            <rFont val="Tahoma"/>
            <family val="0"/>
          </rPr>
          <t xml:space="preserve">
probationary period up to 6 months</t>
        </r>
      </text>
    </comment>
    <comment ref="N24" authorId="0">
      <text>
        <r>
          <rPr>
            <b/>
            <sz val="8"/>
            <rFont val="Tahoma"/>
            <family val="0"/>
          </rPr>
          <t>IZA:</t>
        </r>
        <r>
          <rPr>
            <sz val="8"/>
            <rFont val="Tahoma"/>
            <family val="0"/>
          </rPr>
          <t xml:space="preserve">
See art. 14 of employment law: Employment Act of 28 September 2001 (Law on employment). </t>
        </r>
      </text>
    </comment>
    <comment ref="S12" authorId="0">
      <text>
        <r>
          <rPr>
            <b/>
            <sz val="8"/>
            <rFont val="Tahoma"/>
            <family val="0"/>
          </rPr>
          <t>IZA:</t>
        </r>
        <r>
          <rPr>
            <sz val="8"/>
            <rFont val="Tahoma"/>
            <family val="0"/>
          </rPr>
          <t xml:space="preserve">
probationary period up to 6 months</t>
        </r>
      </text>
    </comment>
    <comment ref="S24" authorId="0">
      <text>
        <r>
          <rPr>
            <b/>
            <sz val="8"/>
            <rFont val="Tahoma"/>
            <family val="0"/>
          </rPr>
          <t>IZA:</t>
        </r>
        <r>
          <rPr>
            <sz val="8"/>
            <rFont val="Tahoma"/>
            <family val="0"/>
          </rPr>
          <t xml:space="preserve">
Employment law repealed</t>
        </r>
      </text>
    </comment>
    <comment ref="K16" authorId="0">
      <text>
        <r>
          <rPr>
            <b/>
            <sz val="8"/>
            <rFont val="Tahoma"/>
            <family val="0"/>
          </rPr>
          <t>IZA:</t>
        </r>
        <r>
          <rPr>
            <sz val="8"/>
            <rFont val="Tahoma"/>
            <family val="0"/>
          </rPr>
          <t xml:space="preserve">
According to Shleifer http://www.economics.harvard.edu/faculty/shleifer/files/labor_dataset_qje_dataforweb_2005.xls, FTCs were flexible; data 1997</t>
        </r>
      </text>
    </comment>
  </commentList>
</comments>
</file>

<file path=xl/comments7.xml><?xml version="1.0" encoding="utf-8"?>
<comments xmlns="http://schemas.openxmlformats.org/spreadsheetml/2006/main">
  <authors>
    <author>IZA</author>
  </authors>
  <commentList>
    <comment ref="U39" authorId="0">
      <text>
        <r>
          <rPr>
            <b/>
            <sz val="8"/>
            <rFont val="Tahoma"/>
            <family val="0"/>
          </rPr>
          <t>IZA:</t>
        </r>
        <r>
          <rPr>
            <sz val="8"/>
            <rFont val="Tahoma"/>
            <family val="0"/>
          </rPr>
          <t xml:space="preserve">
mentiones that EPL become close to that of PL, CZ, HU, and SK (about 1.9)</t>
        </r>
      </text>
    </comment>
    <comment ref="O24" authorId="0">
      <text>
        <r>
          <rPr>
            <b/>
            <sz val="8"/>
            <rFont val="Tahoma"/>
            <family val="0"/>
          </rPr>
          <t>IZA:</t>
        </r>
        <r>
          <rPr>
            <sz val="8"/>
            <rFont val="Tahoma"/>
            <family val="0"/>
          </rPr>
          <t xml:space="preserve">
New chapter on collective redundancies of 18.12.2002, effective 2003</t>
        </r>
      </text>
    </comment>
    <comment ref="E3" authorId="0">
      <text>
        <r>
          <rPr>
            <b/>
            <sz val="8"/>
            <rFont val="Tahoma"/>
            <family val="0"/>
          </rPr>
          <t>IZA:</t>
        </r>
        <r>
          <rPr>
            <sz val="8"/>
            <rFont val="Tahoma"/>
            <family val="0"/>
          </rPr>
          <t xml:space="preserve">
Employment contracts act passed 15.04.1992, in force 1.07.1992</t>
        </r>
      </text>
    </comment>
    <comment ref="R17" authorId="0">
      <text>
        <r>
          <rPr>
            <b/>
            <sz val="8"/>
            <rFont val="Tahoma"/>
            <family val="0"/>
          </rPr>
          <t>IZA:</t>
        </r>
        <r>
          <rPr>
            <sz val="8"/>
            <rFont val="Tahoma"/>
            <family val="0"/>
          </rPr>
          <t xml:space="preserve">
New regulations concerning renewal of FTC. Passed 22.04.2004, effective 01.05.2004</t>
        </r>
      </text>
    </comment>
    <comment ref="U3" authorId="0">
      <text>
        <r>
          <rPr>
            <b/>
            <sz val="8"/>
            <rFont val="Tahoma"/>
            <family val="0"/>
          </rPr>
          <t>IZA:</t>
        </r>
        <r>
          <rPr>
            <sz val="8"/>
            <rFont val="Tahoma"/>
            <family val="0"/>
          </rPr>
          <t xml:space="preserve">
New employment contracts act, of 17.12.2008, effective 1.07.2009</t>
        </r>
      </text>
    </comment>
  </commentList>
</comments>
</file>

<file path=xl/comments8.xml><?xml version="1.0" encoding="utf-8"?>
<comments xmlns="http://schemas.openxmlformats.org/spreadsheetml/2006/main">
  <authors>
    <author>IZA</author>
  </authors>
  <commentList>
    <comment ref="C25" authorId="0">
      <text>
        <r>
          <rPr>
            <b/>
            <sz val="8"/>
            <rFont val="Tahoma"/>
            <family val="0"/>
          </rPr>
          <t>IZA:</t>
        </r>
        <r>
          <rPr>
            <sz val="8"/>
            <rFont val="Tahoma"/>
            <family val="0"/>
          </rPr>
          <t xml:space="preserve">
notification to unions + employment service, but apply in case of all redundancies</t>
        </r>
      </text>
    </comment>
    <comment ref="C4" authorId="0">
      <text>
        <r>
          <rPr>
            <b/>
            <sz val="8"/>
            <rFont val="Tahoma"/>
            <family val="0"/>
          </rPr>
          <t>IZA:</t>
        </r>
        <r>
          <rPr>
            <sz val="8"/>
            <rFont val="Tahoma"/>
            <family val="0"/>
          </rPr>
          <t xml:space="preserve">
moratorium on firings up to 6 months; Law on employment, Art. 21.3, passed in 1990, effective from 1991  </t>
        </r>
      </text>
    </comment>
    <comment ref="K25" authorId="0">
      <text>
        <r>
          <rPr>
            <b/>
            <sz val="8"/>
            <rFont val="Tahoma"/>
            <family val="0"/>
          </rPr>
          <t>IZA:</t>
        </r>
        <r>
          <rPr>
            <sz val="8"/>
            <rFont val="Tahoma"/>
            <family val="0"/>
          </rPr>
          <t xml:space="preserve">
notification to employment service only; 2 months in advance = same term as ordinary firing; no mentioning of mass dismissals</t>
        </r>
      </text>
    </comment>
    <comment ref="L25" authorId="0">
      <text>
        <r>
          <rPr>
            <b/>
            <sz val="8"/>
            <rFont val="Tahoma"/>
            <family val="0"/>
          </rPr>
          <t>IZA:</t>
        </r>
        <r>
          <rPr>
            <sz val="8"/>
            <rFont val="Tahoma"/>
            <family val="0"/>
          </rPr>
          <t xml:space="preserve">
notification to employment service only; 2 months in advance = same term as ordinary firing</t>
        </r>
      </text>
    </comment>
    <comment ref="L26" authorId="0">
      <text>
        <r>
          <rPr>
            <b/>
            <sz val="8"/>
            <rFont val="Tahoma"/>
            <family val="0"/>
          </rPr>
          <t>IZA:</t>
        </r>
        <r>
          <rPr>
            <sz val="8"/>
            <rFont val="Tahoma"/>
            <family val="0"/>
          </rPr>
          <t xml:space="preserve">
Law on employment requires notification of employment service 2 months in advance. New labor code sets 1 month notice to workers, hence, 30 days difference</t>
        </r>
      </text>
    </comment>
    <comment ref="N25" authorId="0">
      <text>
        <r>
          <rPr>
            <b/>
            <sz val="8"/>
            <rFont val="Tahoma"/>
            <family val="0"/>
          </rPr>
          <t>IZA:</t>
        </r>
        <r>
          <rPr>
            <sz val="8"/>
            <rFont val="Tahoma"/>
            <family val="0"/>
          </rPr>
          <t xml:space="preserve">
notification to employment service only; 2 months in advance = same term as ordinary firing</t>
        </r>
      </text>
    </comment>
    <comment ref="N26" authorId="0">
      <text>
        <r>
          <rPr>
            <b/>
            <sz val="8"/>
            <rFont val="Tahoma"/>
            <family val="0"/>
          </rPr>
          <t xml:space="preserve">IZA:
</t>
        </r>
        <r>
          <rPr>
            <sz val="8"/>
            <rFont val="Tahoma"/>
            <family val="2"/>
          </rPr>
          <t>New law on employment from 23.01.2001 sets notice period to employment service 1 month prior to mass dissm. Same as ordinary notice.</t>
        </r>
      </text>
    </comment>
    <comment ref="U25" authorId="0">
      <text>
        <r>
          <rPr>
            <b/>
            <sz val="8"/>
            <rFont val="Tahoma"/>
            <family val="0"/>
          </rPr>
          <t>IZA:</t>
        </r>
        <r>
          <rPr>
            <sz val="8"/>
            <rFont val="Tahoma"/>
            <family val="0"/>
          </rPr>
          <t xml:space="preserve">
notification to employment service only; 2 months in advance = same term as ordinary firing</t>
        </r>
      </text>
    </comment>
    <comment ref="U26" authorId="0">
      <text>
        <r>
          <rPr>
            <b/>
            <sz val="8"/>
            <rFont val="Tahoma"/>
            <family val="0"/>
          </rPr>
          <t xml:space="preserve">IZA:
</t>
        </r>
        <r>
          <rPr>
            <sz val="8"/>
            <rFont val="Tahoma"/>
            <family val="2"/>
          </rPr>
          <t>New law on employment sets notice period to employment service 1 month prior to mass dissm. Same as ordinary notice.</t>
        </r>
      </text>
    </comment>
    <comment ref="L38" authorId="0">
      <text>
        <r>
          <rPr>
            <b/>
            <sz val="8"/>
            <rFont val="Tahoma"/>
            <family val="0"/>
          </rPr>
          <t>IZA:</t>
        </r>
        <r>
          <rPr>
            <sz val="8"/>
            <rFont val="Tahoma"/>
            <family val="0"/>
          </rPr>
          <t xml:space="preserve">
ред. от 05.04.1999 of the LC still talks about Great October Revolution (preamble); new quasi LC passed 10 декабря 1999 года N 493-1</t>
        </r>
      </text>
    </comment>
    <comment ref="L17" authorId="0">
      <text>
        <r>
          <rPr>
            <b/>
            <sz val="8"/>
            <rFont val="Tahoma"/>
            <family val="0"/>
          </rPr>
          <t>IZA:</t>
        </r>
        <r>
          <rPr>
            <sz val="8"/>
            <rFont val="Tahoma"/>
            <family val="0"/>
          </rPr>
          <t xml:space="preserve">
При повторном заключении с работником индивидуального трудового договора он считается заключенным на неопределенный срок. Art 10</t>
        </r>
      </text>
    </comment>
    <comment ref="Q25" authorId="0">
      <text>
        <r>
          <rPr>
            <b/>
            <sz val="8"/>
            <rFont val="Tahoma"/>
            <family val="0"/>
          </rPr>
          <t>IZA:</t>
        </r>
        <r>
          <rPr>
            <sz val="8"/>
            <rFont val="Tahoma"/>
            <family val="0"/>
          </rPr>
          <t xml:space="preserve">
notification to employment service only; 2 months in advance = same term as ordinary firing</t>
        </r>
      </text>
    </comment>
    <comment ref="Q26" authorId="0">
      <text>
        <r>
          <rPr>
            <b/>
            <sz val="8"/>
            <rFont val="Tahoma"/>
            <family val="0"/>
          </rPr>
          <t xml:space="preserve">IZA:
</t>
        </r>
        <r>
          <rPr>
            <sz val="8"/>
            <rFont val="Tahoma"/>
            <family val="2"/>
          </rPr>
          <t>New law on employment sets notice period to employment service 1 month prior to mass dissm. Same as ordinary notice.</t>
        </r>
      </text>
    </comment>
    <comment ref="Q3" authorId="0">
      <text>
        <r>
          <rPr>
            <b/>
            <sz val="8"/>
            <rFont val="Tahoma"/>
            <family val="0"/>
          </rPr>
          <t>IZA:</t>
        </r>
        <r>
          <rPr>
            <sz val="8"/>
            <rFont val="Tahoma"/>
            <family val="0"/>
          </rPr>
          <t xml:space="preserve">
Art 27.5, LC changes from 23.12.2004</t>
        </r>
      </text>
    </comment>
    <comment ref="K4" authorId="0">
      <text>
        <r>
          <rPr>
            <b/>
            <sz val="8"/>
            <rFont val="Tahoma"/>
            <family val="0"/>
          </rPr>
          <t>IZA:</t>
        </r>
        <r>
          <rPr>
            <sz val="8"/>
            <rFont val="Tahoma"/>
            <family val="0"/>
          </rPr>
          <t xml:space="preserve">
new law on employment, passed 30.12.1998 N 341-1</t>
        </r>
      </text>
    </comment>
    <comment ref="L3" authorId="0">
      <text>
        <r>
          <rPr>
            <b/>
            <sz val="8"/>
            <rFont val="Tahoma"/>
            <family val="0"/>
          </rPr>
          <t>IZA:</t>
        </r>
        <r>
          <rPr>
            <sz val="8"/>
            <rFont val="Tahoma"/>
            <family val="0"/>
          </rPr>
          <t xml:space="preserve">
Law on labor, 10 декабря 1999 года N 493-1</t>
        </r>
      </text>
    </comment>
  </commentList>
</comments>
</file>

<file path=xl/comments9.xml><?xml version="1.0" encoding="utf-8"?>
<comments xmlns="http://schemas.openxmlformats.org/spreadsheetml/2006/main">
  <authors>
    <author>IZA</author>
  </authors>
  <commentList>
    <comment ref="K24" authorId="0">
      <text>
        <r>
          <rPr>
            <b/>
            <sz val="8"/>
            <rFont val="Tahoma"/>
            <family val="0"/>
          </rPr>
          <t>IZA:</t>
        </r>
        <r>
          <rPr>
            <sz val="8"/>
            <rFont val="Tahoma"/>
            <family val="0"/>
          </rPr>
          <t xml:space="preserve">
Law on employment - mass dismissals 20 people</t>
        </r>
      </text>
    </comment>
    <comment ref="J16" authorId="0">
      <text>
        <r>
          <rPr>
            <b/>
            <sz val="8"/>
            <rFont val="Tahoma"/>
            <family val="0"/>
          </rPr>
          <t>IZA:</t>
        </r>
        <r>
          <rPr>
            <sz val="8"/>
            <rFont val="Tahoma"/>
            <family val="0"/>
          </rPr>
          <t xml:space="preserve">
New LC from 4.10.1997 года N70</t>
        </r>
      </text>
    </comment>
    <comment ref="P24" authorId="0">
      <text>
        <r>
          <rPr>
            <b/>
            <sz val="8"/>
            <rFont val="Tahoma"/>
            <family val="0"/>
          </rPr>
          <t>IZA:</t>
        </r>
        <r>
          <rPr>
            <sz val="8"/>
            <rFont val="Tahoma"/>
            <family val="0"/>
          </rPr>
          <t xml:space="preserve">
20 people В редакции Закона КР от 28 июня 2003 года N 117</t>
        </r>
      </text>
    </comment>
    <comment ref="Q24" authorId="0">
      <text>
        <r>
          <rPr>
            <b/>
            <sz val="8"/>
            <rFont val="Tahoma"/>
            <family val="0"/>
          </rPr>
          <t>IZA:</t>
        </r>
        <r>
          <rPr>
            <sz val="8"/>
            <rFont val="Tahoma"/>
            <family val="0"/>
          </rPr>
          <t xml:space="preserve">
Labor code, art 71</t>
        </r>
      </text>
    </comment>
  </commentList>
</comments>
</file>

<file path=xl/sharedStrings.xml><?xml version="1.0" encoding="utf-8"?>
<sst xmlns="http://schemas.openxmlformats.org/spreadsheetml/2006/main" count="2879" uniqueCount="194">
  <si>
    <t>RC</t>
  </si>
  <si>
    <t>FTC</t>
  </si>
  <si>
    <t>CD</t>
  </si>
  <si>
    <t>Tonin 2005</t>
  </si>
  <si>
    <t>Considering when these things took effect</t>
  </si>
  <si>
    <t>Tonin</t>
  </si>
  <si>
    <t>Labor Code in force from 01.01.2004</t>
  </si>
  <si>
    <t>Law on employment in force from 01.07.2003</t>
  </si>
  <si>
    <t>New Law on employment signed on 02.07.2001 and fully effective in 2002</t>
  </si>
  <si>
    <t>New Labor Code effective from 01.07.1999</t>
  </si>
  <si>
    <t>Passed on 21.05.1996, effective in 1996</t>
  </si>
  <si>
    <t>Passed on 27.06.1991,  effective in 1991</t>
  </si>
  <si>
    <t>Passed 02.03.1993 in force from 1993?</t>
  </si>
  <si>
    <t>Effective 1992 on</t>
  </si>
  <si>
    <t>Effective 1998 on</t>
  </si>
  <si>
    <t>Effective 2002</t>
  </si>
  <si>
    <t>Effective 2006</t>
  </si>
  <si>
    <t>A) On 28 June 1973 "of the Labor Code;</t>
  </si>
  <si>
    <t>B) December 10, 1997, The Law of the collective agreement and on;</t>
  </si>
  <si>
    <t>C) On 30 October 1998, the Law on Collective Labour Disputes Settlement Procedure ";</t>
  </si>
  <si>
    <t>D) On September 28, 2001 Law "On Employment";</t>
  </si>
  <si>
    <t xml:space="preserve">E) On 22 November 1990, the Republic of Georgia Law "to abolish the holiday and the days of traditsiulta </t>
  </si>
  <si>
    <t>Repealed</t>
  </si>
  <si>
    <t>Item 20 between 1991 and 2003 may be 3 or 6 (depends on how to interprete possible moratorum on dismissals)</t>
  </si>
  <si>
    <t>Item 10 in 2004-2006 may be 4 or 6 depending on how we interprete the decision of the Supreme Court</t>
  </si>
  <si>
    <t>y1990</t>
  </si>
  <si>
    <t>y1991</t>
  </si>
  <si>
    <t>y1992</t>
  </si>
  <si>
    <t>y1993</t>
  </si>
  <si>
    <t>y1994</t>
  </si>
  <si>
    <t>y1995</t>
  </si>
  <si>
    <t>y1996</t>
  </si>
  <si>
    <t>y1997</t>
  </si>
  <si>
    <t>y1998</t>
  </si>
  <si>
    <t>y1999</t>
  </si>
  <si>
    <t>yy1990</t>
  </si>
  <si>
    <t>yy1991</t>
  </si>
  <si>
    <t>yy1992</t>
  </si>
  <si>
    <t>yy1993</t>
  </si>
  <si>
    <t>yy1994</t>
  </si>
  <si>
    <t>yy1995</t>
  </si>
  <si>
    <t>yy1996</t>
  </si>
  <si>
    <t>yy1997</t>
  </si>
  <si>
    <t>yy1998</t>
  </si>
  <si>
    <t>yy1999</t>
  </si>
  <si>
    <t>y1987</t>
  </si>
  <si>
    <t>y1988</t>
  </si>
  <si>
    <t>y1989</t>
  </si>
  <si>
    <t>y2000</t>
  </si>
  <si>
    <t>y2001</t>
  </si>
  <si>
    <t>y2002</t>
  </si>
  <si>
    <t>y2003</t>
  </si>
  <si>
    <t>y2004</t>
  </si>
  <si>
    <t>y2005</t>
  </si>
  <si>
    <t>y2006</t>
  </si>
  <si>
    <t>y2007</t>
  </si>
  <si>
    <t>y2008</t>
  </si>
  <si>
    <t>y2009</t>
  </si>
  <si>
    <t>Masso (y2001)</t>
  </si>
  <si>
    <t>Masso (y2003)</t>
  </si>
  <si>
    <t>Tonin (y2003)</t>
  </si>
  <si>
    <t>Masso(y2002)</t>
  </si>
  <si>
    <t>Masso(y2003)</t>
  </si>
  <si>
    <t>Tonin (y2004)</t>
  </si>
  <si>
    <t>OECD(y2008)</t>
  </si>
  <si>
    <t>item_1</t>
  </si>
  <si>
    <t>item_2</t>
  </si>
  <si>
    <t>item_3a</t>
  </si>
  <si>
    <t>item_3b</t>
  </si>
  <si>
    <t>item_3c</t>
  </si>
  <si>
    <t>item_4a</t>
  </si>
  <si>
    <t>item_4b</t>
  </si>
  <si>
    <t>item_4c</t>
  </si>
  <si>
    <t>item_5</t>
  </si>
  <si>
    <t>item_6</t>
  </si>
  <si>
    <t>item_7</t>
  </si>
  <si>
    <t>item_8</t>
  </si>
  <si>
    <t>item_9</t>
  </si>
  <si>
    <t>item_10</t>
  </si>
  <si>
    <t>item_11</t>
  </si>
  <si>
    <t>item_12</t>
  </si>
  <si>
    <t>item_13</t>
  </si>
  <si>
    <t>item_14</t>
  </si>
  <si>
    <t>item_15</t>
  </si>
  <si>
    <t>item_16</t>
  </si>
  <si>
    <t>item_17</t>
  </si>
  <si>
    <t>item_18</t>
  </si>
  <si>
    <t>item_19</t>
  </si>
  <si>
    <t>item_20</t>
  </si>
  <si>
    <t>item_21</t>
  </si>
  <si>
    <t>item</t>
  </si>
  <si>
    <t>description</t>
  </si>
  <si>
    <t>Tonin (2001)</t>
  </si>
  <si>
    <t>OECD (2008)</t>
  </si>
  <si>
    <t>Item</t>
  </si>
  <si>
    <t>Delay before notice can start</t>
  </si>
  <si>
    <t>Length of the notice period, 9 months tenure</t>
  </si>
  <si>
    <t>Length of the notice period, 4 years tenure</t>
  </si>
  <si>
    <t>Length of the notice period, 20 years tenure</t>
  </si>
  <si>
    <t>Severance pay at 9 months tenure</t>
  </si>
  <si>
    <t>Severance pay at 4 years tenure</t>
  </si>
  <si>
    <t>Severance pay at 20 years tenure</t>
  </si>
  <si>
    <t>Definition of unfair dismissal</t>
  </si>
  <si>
    <t>Length of trial period</t>
  </si>
  <si>
    <t>Compensation after unfair dismissal</t>
  </si>
  <si>
    <t>Possibility of reinstatement</t>
  </si>
  <si>
    <t>Notification procedures</t>
  </si>
  <si>
    <t>Valid cases for FTC</t>
  </si>
  <si>
    <t>Maximum number of successive FTC</t>
  </si>
  <si>
    <t>Maximum cumulated duration of successive FTC</t>
  </si>
  <si>
    <t>Types of work for which TWA is legal</t>
  </si>
  <si>
    <t>Restrictions on number of renewals</t>
  </si>
  <si>
    <t>Maximum cumulated duration of TWA contracts</t>
  </si>
  <si>
    <t>Definition of collective dismissals</t>
  </si>
  <si>
    <t>Additional notification requirements</t>
  </si>
  <si>
    <t>Additional delays before notice can start</t>
  </si>
  <si>
    <t>Other special costs</t>
  </si>
  <si>
    <t>TC</t>
  </si>
  <si>
    <t>EPL</t>
  </si>
  <si>
    <t>Description</t>
  </si>
  <si>
    <t>Collective dismissals</t>
  </si>
  <si>
    <t>Regular contracts (weight = 5/12)</t>
  </si>
  <si>
    <t>Temporary contracts (weight = 5/12)</t>
  </si>
  <si>
    <t>Collective dismissals (weight = 2/12)</t>
  </si>
  <si>
    <t>RC1</t>
  </si>
  <si>
    <t>RC2</t>
  </si>
  <si>
    <t>RC3</t>
  </si>
  <si>
    <t>Procedurial inconveniences</t>
  </si>
  <si>
    <t>Notice and severance pay</t>
  </si>
  <si>
    <t>Difficulty of dismissal</t>
  </si>
  <si>
    <t>TC1</t>
  </si>
  <si>
    <t>TC2</t>
  </si>
  <si>
    <t>TWA</t>
  </si>
  <si>
    <t>OECD 2008</t>
  </si>
  <si>
    <t>Consultant Plus legal database</t>
  </si>
  <si>
    <t>Lukashenko's decree of 26.07.1999 N 29 makes FTC fully flexible</t>
  </si>
  <si>
    <t>01.07.2006</t>
  </si>
  <si>
    <t>Old law on employment defunct 01.07.2002; new law passed in May 2002</t>
  </si>
  <si>
    <t>New labor code operative 01.06.2002, but passed in 2001</t>
  </si>
  <si>
    <t>2002+</t>
  </si>
  <si>
    <t>reform in late 2008</t>
  </si>
  <si>
    <t>OECD economic surveys, Estonia, April 2009</t>
  </si>
  <si>
    <t>Armenia</t>
  </si>
  <si>
    <t>Azerbaijan</t>
  </si>
  <si>
    <t>Belarus</t>
  </si>
  <si>
    <t>Estonia</t>
  </si>
  <si>
    <t>Georgia</t>
  </si>
  <si>
    <t>Kazakhstan</t>
  </si>
  <si>
    <t>Kyrgyzstan</t>
  </si>
  <si>
    <t>OECD</t>
  </si>
  <si>
    <t>problems here in the early periods…</t>
  </si>
  <si>
    <t>employment law</t>
  </si>
  <si>
    <t>country</t>
  </si>
  <si>
    <t>Masso</t>
  </si>
  <si>
    <t>Question: was this norm (20 dismissals, 1 notification) there already in 1998?</t>
  </si>
  <si>
    <t>I do not have the LC from 1998</t>
  </si>
  <si>
    <t>3a</t>
  </si>
  <si>
    <t>3b</t>
  </si>
  <si>
    <t>3c</t>
  </si>
  <si>
    <t>4a</t>
  </si>
  <si>
    <t>4b</t>
  </si>
  <si>
    <t>4c</t>
  </si>
  <si>
    <t>ARM</t>
  </si>
  <si>
    <t>AZE</t>
  </si>
  <si>
    <t>BEL</t>
  </si>
  <si>
    <t>GEO</t>
  </si>
  <si>
    <t>EST</t>
  </si>
  <si>
    <t>KAZ</t>
  </si>
  <si>
    <t>KYR</t>
  </si>
  <si>
    <t>LAT</t>
  </si>
  <si>
    <t>LIT</t>
  </si>
  <si>
    <t>MOL</t>
  </si>
  <si>
    <t>RUS</t>
  </si>
  <si>
    <t>TAJ</t>
  </si>
  <si>
    <t>TUR</t>
  </si>
  <si>
    <t>UKR</t>
  </si>
  <si>
    <t>UZB</t>
  </si>
  <si>
    <t>ARMENIA</t>
  </si>
  <si>
    <t>AZERBAIJAN</t>
  </si>
  <si>
    <t>BELARUS</t>
  </si>
  <si>
    <t>GEORGIA</t>
  </si>
  <si>
    <t>ESTONIA</t>
  </si>
  <si>
    <t>KAZAKHSTAN</t>
  </si>
  <si>
    <t>KYRGYZSTAN</t>
  </si>
  <si>
    <t>LATVIA</t>
  </si>
  <si>
    <t>LITHUANIA</t>
  </si>
  <si>
    <t>MOLDOVA</t>
  </si>
  <si>
    <t>RUSSIA</t>
  </si>
  <si>
    <t>TAJIKISTAN</t>
  </si>
  <si>
    <t>TURKMENISTAN</t>
  </si>
  <si>
    <t>UKRAINE</t>
  </si>
  <si>
    <t>UZBEKISTAN</t>
  </si>
  <si>
    <t>Maximum cum. duration of successive FTC</t>
  </si>
  <si>
    <t>Maximum cum. duration of TWA contracts</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</si>
</sst>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Yes&quot;;&quot;Yes&quot;;&quot;No&quot;"/>
    <numFmt numFmtId="181" formatCode="&quot;True&quot;;&quot;True&quot;;&quot;False&quot;"/>
    <numFmt numFmtId="182" formatCode="&quot;On&quot;;&quot;On&quot;;&quot;Off&quot;"/>
    <numFmt numFmtId="183" formatCode="[$€-2]\ #,##0.00_);[Red]\([$€-2]\ #,##0.00\)"/>
  </numFmts>
  <fonts count="46">
    <font>
      <sz val="10"/>
      <name val="Arial"/>
      <family val="0"/>
    </font>
    <font>
      <b/>
      <sz val="10"/>
      <name val="Arial"/>
      <family val="2"/>
    </font>
    <font>
      <b/>
      <sz val="8"/>
      <name val="Tahoma"/>
      <family val="0"/>
    </font>
    <font>
      <sz val="8"/>
      <name val="Tahoma"/>
      <family val="0"/>
    </font>
    <font>
      <u val="single"/>
      <sz val="10"/>
      <color indexed="12"/>
      <name val="Arial"/>
      <family val="0"/>
    </font>
    <font>
      <u val="single"/>
      <sz val="10"/>
      <color indexed="36"/>
      <name val="Arial"/>
      <family val="0"/>
    </font>
    <font>
      <sz val="10"/>
      <color indexed="8"/>
      <name val="Arial"/>
      <family val="2"/>
    </font>
    <font>
      <sz val="8"/>
      <name val="Arial"/>
      <family val="0"/>
    </font>
    <font>
      <sz val="9"/>
      <name val="Arial"/>
      <family val="2"/>
    </font>
    <font>
      <b/>
      <sz val="9"/>
      <name val="Arial"/>
      <family val="2"/>
    </font>
    <font>
      <sz val="9"/>
      <color indexed="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7"/>
        <bgColor indexed="64"/>
      </patternFill>
    </fill>
    <fill>
      <patternFill patternType="solid">
        <fgColor indexed="42"/>
        <bgColor indexed="64"/>
      </patternFill>
    </fill>
    <fill>
      <patternFill patternType="solid">
        <fgColor indexed="13"/>
        <bgColor indexed="64"/>
      </patternFill>
    </fill>
    <fill>
      <patternFill patternType="solid">
        <fgColor indexed="41"/>
        <bgColor indexed="64"/>
      </patternFill>
    </fill>
    <fill>
      <patternFill patternType="solid">
        <fgColor indexed="43"/>
        <bgColor indexed="64"/>
      </patternFill>
    </fill>
    <fill>
      <patternFill patternType="solid">
        <fgColor indexed="22"/>
        <bgColor indexed="64"/>
      </patternFill>
    </fill>
    <fill>
      <patternFill patternType="solid">
        <fgColor indexed="51"/>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style="thin"/>
    </border>
    <border>
      <left style="thin"/>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style="hair"/>
      <top>
        <color indexed="63"/>
      </top>
      <bottom>
        <color indexed="63"/>
      </bottom>
    </border>
    <border>
      <left style="hair"/>
      <right style="thin"/>
      <top>
        <color indexed="63"/>
      </top>
      <bottom>
        <color indexed="63"/>
      </bottom>
    </border>
    <border>
      <left style="thin"/>
      <right style="hair"/>
      <top style="thin"/>
      <bottom>
        <color indexed="63"/>
      </bottom>
    </border>
    <border>
      <left style="thin"/>
      <right style="hair"/>
      <top>
        <color indexed="63"/>
      </top>
      <bottom>
        <color indexed="63"/>
      </bottom>
    </border>
    <border>
      <left style="thin"/>
      <right style="hair"/>
      <top>
        <color indexed="63"/>
      </top>
      <bottom style="thin"/>
    </border>
    <border>
      <left style="hair"/>
      <right style="hair"/>
      <top style="thin"/>
      <bottom>
        <color indexed="63"/>
      </bottom>
    </border>
    <border>
      <left style="hair"/>
      <right style="hair"/>
      <top>
        <color indexed="63"/>
      </top>
      <bottom style="thin"/>
    </border>
    <border>
      <left style="hair"/>
      <right style="thin"/>
      <top style="thin"/>
      <bottom>
        <color indexed="63"/>
      </bottom>
    </border>
    <border>
      <left style="hair"/>
      <right style="thin"/>
      <top>
        <color indexed="63"/>
      </top>
      <bottom style="thin"/>
    </border>
    <border>
      <left style="hair"/>
      <right>
        <color indexed="63"/>
      </right>
      <top style="thin"/>
      <bottom style="thin"/>
    </border>
    <border>
      <left style="hair"/>
      <right>
        <color indexed="63"/>
      </right>
      <top style="thin"/>
      <bottom>
        <color indexed="63"/>
      </bottom>
    </border>
    <border>
      <left style="hair"/>
      <right>
        <color indexed="63"/>
      </right>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0" borderId="0" applyNumberFormat="0" applyFill="0" applyBorder="0" applyAlignment="0" applyProtection="0"/>
    <xf numFmtId="0" fontId="5"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4"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220">
    <xf numFmtId="0" fontId="0" fillId="0" borderId="0" xfId="0" applyAlignment="1">
      <alignment/>
    </xf>
    <xf numFmtId="0" fontId="0" fillId="0" borderId="0" xfId="0" applyFill="1" applyBorder="1" applyAlignment="1">
      <alignment/>
    </xf>
    <xf numFmtId="0" fontId="0" fillId="0" borderId="0" xfId="0" applyFill="1" applyAlignment="1">
      <alignment/>
    </xf>
    <xf numFmtId="0" fontId="0" fillId="33" borderId="0" xfId="0" applyFill="1" applyBorder="1" applyAlignment="1">
      <alignment/>
    </xf>
    <xf numFmtId="0" fontId="1" fillId="0" borderId="0" xfId="0" applyFont="1" applyAlignment="1">
      <alignment/>
    </xf>
    <xf numFmtId="0" fontId="0" fillId="0" borderId="0" xfId="0" applyFont="1" applyFill="1" applyBorder="1" applyAlignment="1">
      <alignment/>
    </xf>
    <xf numFmtId="0" fontId="0" fillId="33" borderId="0" xfId="0" applyFill="1" applyAlignment="1">
      <alignment/>
    </xf>
    <xf numFmtId="0" fontId="0" fillId="0" borderId="0" xfId="0" applyFont="1" applyFill="1" applyAlignment="1">
      <alignment/>
    </xf>
    <xf numFmtId="0" fontId="0" fillId="34" borderId="10" xfId="0" applyFill="1" applyBorder="1" applyAlignment="1">
      <alignment/>
    </xf>
    <xf numFmtId="0" fontId="0" fillId="35" borderId="0" xfId="0" applyFill="1" applyAlignment="1">
      <alignment/>
    </xf>
    <xf numFmtId="0" fontId="1" fillId="36" borderId="0" xfId="0" applyFont="1" applyFill="1" applyAlignment="1">
      <alignment/>
    </xf>
    <xf numFmtId="2" fontId="0" fillId="0" borderId="0" xfId="0" applyNumberFormat="1" applyAlignment="1">
      <alignment/>
    </xf>
    <xf numFmtId="0" fontId="0" fillId="36" borderId="10" xfId="0" applyFill="1" applyBorder="1" applyAlignment="1">
      <alignment/>
    </xf>
    <xf numFmtId="0" fontId="0" fillId="37" borderId="10" xfId="0" applyFill="1" applyBorder="1" applyAlignment="1">
      <alignment/>
    </xf>
    <xf numFmtId="0" fontId="0" fillId="37" borderId="11" xfId="0" applyFill="1" applyBorder="1" applyAlignment="1">
      <alignment/>
    </xf>
    <xf numFmtId="0" fontId="0" fillId="37" borderId="12" xfId="0" applyFill="1" applyBorder="1" applyAlignment="1">
      <alignment/>
    </xf>
    <xf numFmtId="0" fontId="0" fillId="37" borderId="13" xfId="0" applyFill="1" applyBorder="1" applyAlignment="1">
      <alignment/>
    </xf>
    <xf numFmtId="0" fontId="0" fillId="34" borderId="13" xfId="0" applyFill="1" applyBorder="1" applyAlignment="1">
      <alignment/>
    </xf>
    <xf numFmtId="0" fontId="0" fillId="34" borderId="11" xfId="0" applyFill="1" applyBorder="1" applyAlignment="1">
      <alignment/>
    </xf>
    <xf numFmtId="0" fontId="0" fillId="36" borderId="14" xfId="0" applyFill="1" applyBorder="1" applyAlignment="1">
      <alignment/>
    </xf>
    <xf numFmtId="0" fontId="0" fillId="34" borderId="15" xfId="0" applyFill="1" applyBorder="1" applyAlignment="1">
      <alignment/>
    </xf>
    <xf numFmtId="0" fontId="0" fillId="34" borderId="14" xfId="0" applyFill="1" applyBorder="1" applyAlignment="1">
      <alignment/>
    </xf>
    <xf numFmtId="0" fontId="0" fillId="34" borderId="16" xfId="0" applyFill="1" applyBorder="1" applyAlignment="1">
      <alignment/>
    </xf>
    <xf numFmtId="0" fontId="0" fillId="37" borderId="15" xfId="0" applyFill="1" applyBorder="1" applyAlignment="1">
      <alignment/>
    </xf>
    <xf numFmtId="0" fontId="0" fillId="37" borderId="14" xfId="0" applyFill="1" applyBorder="1" applyAlignment="1">
      <alignment/>
    </xf>
    <xf numFmtId="0" fontId="0" fillId="37" borderId="16" xfId="0" applyFill="1" applyBorder="1" applyAlignment="1">
      <alignment/>
    </xf>
    <xf numFmtId="0" fontId="0" fillId="37" borderId="17" xfId="0" applyFill="1" applyBorder="1" applyAlignment="1">
      <alignment/>
    </xf>
    <xf numFmtId="0" fontId="1" fillId="38" borderId="12" xfId="0" applyFont="1" applyFill="1" applyBorder="1" applyAlignment="1">
      <alignment/>
    </xf>
    <xf numFmtId="0" fontId="1" fillId="38" borderId="17" xfId="0" applyFont="1" applyFill="1" applyBorder="1" applyAlignment="1">
      <alignment/>
    </xf>
    <xf numFmtId="0" fontId="1" fillId="38" borderId="18" xfId="0" applyFont="1" applyFill="1" applyBorder="1" applyAlignment="1">
      <alignment/>
    </xf>
    <xf numFmtId="0" fontId="1" fillId="38" borderId="19" xfId="0" applyFont="1" applyFill="1" applyBorder="1" applyAlignment="1">
      <alignment/>
    </xf>
    <xf numFmtId="0" fontId="1" fillId="38" borderId="20" xfId="0" applyFont="1" applyFill="1" applyBorder="1" applyAlignment="1">
      <alignment/>
    </xf>
    <xf numFmtId="0" fontId="0" fillId="36" borderId="21" xfId="0" applyFill="1" applyBorder="1" applyAlignment="1">
      <alignment/>
    </xf>
    <xf numFmtId="0" fontId="0" fillId="36" borderId="22" xfId="0" applyFill="1" applyBorder="1" applyAlignment="1">
      <alignment/>
    </xf>
    <xf numFmtId="2" fontId="0" fillId="34" borderId="23" xfId="0" applyNumberFormat="1" applyFill="1" applyBorder="1" applyAlignment="1">
      <alignment/>
    </xf>
    <xf numFmtId="2" fontId="0" fillId="34" borderId="24" xfId="0" applyNumberFormat="1" applyFill="1" applyBorder="1" applyAlignment="1">
      <alignment/>
    </xf>
    <xf numFmtId="2" fontId="0" fillId="34" borderId="25" xfId="0" applyNumberFormat="1" applyFill="1" applyBorder="1" applyAlignment="1">
      <alignment/>
    </xf>
    <xf numFmtId="2" fontId="1" fillId="37" borderId="23" xfId="0" applyNumberFormat="1" applyFont="1" applyFill="1" applyBorder="1" applyAlignment="1">
      <alignment/>
    </xf>
    <xf numFmtId="2" fontId="1" fillId="37" borderId="24" xfId="0" applyNumberFormat="1" applyFont="1" applyFill="1" applyBorder="1" applyAlignment="1">
      <alignment/>
    </xf>
    <xf numFmtId="2" fontId="1" fillId="37" borderId="25" xfId="0" applyNumberFormat="1" applyFont="1" applyFill="1" applyBorder="1" applyAlignment="1">
      <alignment/>
    </xf>
    <xf numFmtId="2" fontId="1" fillId="37" borderId="18" xfId="0" applyNumberFormat="1" applyFont="1" applyFill="1" applyBorder="1" applyAlignment="1">
      <alignment/>
    </xf>
    <xf numFmtId="2" fontId="0" fillId="34" borderId="26" xfId="0" applyNumberFormat="1" applyFill="1" applyBorder="1" applyAlignment="1">
      <alignment/>
    </xf>
    <xf numFmtId="2" fontId="0" fillId="34" borderId="21" xfId="0" applyNumberFormat="1" applyFill="1" applyBorder="1" applyAlignment="1">
      <alignment/>
    </xf>
    <xf numFmtId="2" fontId="0" fillId="34" borderId="27" xfId="0" applyNumberFormat="1" applyFill="1" applyBorder="1" applyAlignment="1">
      <alignment/>
    </xf>
    <xf numFmtId="2" fontId="1" fillId="37" borderId="26" xfId="0" applyNumberFormat="1" applyFont="1" applyFill="1" applyBorder="1" applyAlignment="1">
      <alignment/>
    </xf>
    <xf numFmtId="2" fontId="1" fillId="37" borderId="21" xfId="0" applyNumberFormat="1" applyFont="1" applyFill="1" applyBorder="1" applyAlignment="1">
      <alignment/>
    </xf>
    <xf numFmtId="2" fontId="1" fillId="37" borderId="27" xfId="0" applyNumberFormat="1" applyFont="1" applyFill="1" applyBorder="1" applyAlignment="1">
      <alignment/>
    </xf>
    <xf numFmtId="2" fontId="1" fillId="37" borderId="19" xfId="0" applyNumberFormat="1" applyFont="1" applyFill="1" applyBorder="1" applyAlignment="1">
      <alignment/>
    </xf>
    <xf numFmtId="0" fontId="0" fillId="36" borderId="26" xfId="0" applyFill="1" applyBorder="1" applyAlignment="1">
      <alignment/>
    </xf>
    <xf numFmtId="0" fontId="0" fillId="36" borderId="28" xfId="0" applyFill="1" applyBorder="1" applyAlignment="1">
      <alignment/>
    </xf>
    <xf numFmtId="0" fontId="0" fillId="36" borderId="27" xfId="0" applyFill="1" applyBorder="1" applyAlignment="1">
      <alignment/>
    </xf>
    <xf numFmtId="0" fontId="0" fillId="36" borderId="29" xfId="0" applyFill="1" applyBorder="1" applyAlignment="1">
      <alignment/>
    </xf>
    <xf numFmtId="0" fontId="0" fillId="36" borderId="26" xfId="0" applyFont="1" applyFill="1" applyBorder="1" applyAlignment="1">
      <alignment/>
    </xf>
    <xf numFmtId="0" fontId="0" fillId="36" borderId="21" xfId="0" applyFont="1" applyFill="1" applyBorder="1" applyAlignment="1">
      <alignment/>
    </xf>
    <xf numFmtId="0" fontId="0" fillId="36" borderId="27" xfId="0" applyFont="1" applyFill="1" applyBorder="1" applyAlignment="1">
      <alignment/>
    </xf>
    <xf numFmtId="2" fontId="1" fillId="33" borderId="26" xfId="0" applyNumberFormat="1" applyFont="1" applyFill="1" applyBorder="1" applyAlignment="1">
      <alignment/>
    </xf>
    <xf numFmtId="2" fontId="1" fillId="33" borderId="21" xfId="0" applyNumberFormat="1" applyFont="1" applyFill="1" applyBorder="1" applyAlignment="1">
      <alignment/>
    </xf>
    <xf numFmtId="2" fontId="1" fillId="33" borderId="27" xfId="0" applyNumberFormat="1" applyFont="1" applyFill="1" applyBorder="1" applyAlignment="1">
      <alignment/>
    </xf>
    <xf numFmtId="2" fontId="1" fillId="33" borderId="19" xfId="0" applyNumberFormat="1" applyFont="1" applyFill="1" applyBorder="1" applyAlignment="1">
      <alignment/>
    </xf>
    <xf numFmtId="0" fontId="0" fillId="33" borderId="26" xfId="0" applyFont="1" applyFill="1" applyBorder="1" applyAlignment="1">
      <alignment/>
    </xf>
    <xf numFmtId="0" fontId="0" fillId="33" borderId="21" xfId="0" applyFont="1" applyFill="1" applyBorder="1" applyAlignment="1">
      <alignment/>
    </xf>
    <xf numFmtId="0" fontId="0" fillId="33" borderId="27" xfId="0" applyFont="1" applyFill="1" applyBorder="1" applyAlignment="1">
      <alignment/>
    </xf>
    <xf numFmtId="2" fontId="0" fillId="33" borderId="26" xfId="0" applyNumberFormat="1" applyFill="1" applyBorder="1" applyAlignment="1">
      <alignment/>
    </xf>
    <xf numFmtId="2" fontId="0" fillId="33" borderId="21" xfId="0" applyNumberFormat="1" applyFill="1" applyBorder="1" applyAlignment="1">
      <alignment/>
    </xf>
    <xf numFmtId="2" fontId="0" fillId="33" borderId="27" xfId="0" applyNumberFormat="1" applyFill="1" applyBorder="1" applyAlignment="1">
      <alignment/>
    </xf>
    <xf numFmtId="0" fontId="0" fillId="33" borderId="21" xfId="0" applyFill="1" applyBorder="1" applyAlignment="1">
      <alignment/>
    </xf>
    <xf numFmtId="0" fontId="0" fillId="0" borderId="10" xfId="0" applyFont="1" applyFill="1" applyBorder="1" applyAlignment="1">
      <alignment/>
    </xf>
    <xf numFmtId="0" fontId="0" fillId="0" borderId="12" xfId="0" applyFont="1" applyFill="1" applyBorder="1" applyAlignment="1">
      <alignment/>
    </xf>
    <xf numFmtId="0" fontId="0" fillId="0" borderId="0" xfId="0" applyFont="1" applyAlignment="1">
      <alignment/>
    </xf>
    <xf numFmtId="2" fontId="0" fillId="0" borderId="0" xfId="0" applyNumberFormat="1" applyFont="1" applyAlignment="1">
      <alignment/>
    </xf>
    <xf numFmtId="0" fontId="1" fillId="33" borderId="0" xfId="0" applyFont="1" applyFill="1" applyAlignment="1">
      <alignment/>
    </xf>
    <xf numFmtId="2" fontId="0" fillId="37" borderId="0" xfId="0" applyNumberFormat="1" applyFont="1" applyFill="1" applyAlignment="1">
      <alignment/>
    </xf>
    <xf numFmtId="0" fontId="0" fillId="39" borderId="0" xfId="0" applyFill="1" applyBorder="1" applyAlignment="1">
      <alignment/>
    </xf>
    <xf numFmtId="2" fontId="1" fillId="39" borderId="26" xfId="0" applyNumberFormat="1" applyFont="1" applyFill="1" applyBorder="1" applyAlignment="1">
      <alignment/>
    </xf>
    <xf numFmtId="2" fontId="0" fillId="34" borderId="28" xfId="0" applyNumberFormat="1" applyFill="1" applyBorder="1" applyAlignment="1">
      <alignment/>
    </xf>
    <xf numFmtId="2" fontId="0" fillId="34" borderId="22" xfId="0" applyNumberFormat="1" applyFill="1" applyBorder="1" applyAlignment="1">
      <alignment/>
    </xf>
    <xf numFmtId="2" fontId="0" fillId="34" borderId="29" xfId="0" applyNumberFormat="1" applyFill="1" applyBorder="1" applyAlignment="1">
      <alignment/>
    </xf>
    <xf numFmtId="2" fontId="1" fillId="37" borderId="28" xfId="0" applyNumberFormat="1" applyFont="1" applyFill="1" applyBorder="1" applyAlignment="1">
      <alignment/>
    </xf>
    <xf numFmtId="2" fontId="1" fillId="37" borderId="22" xfId="0" applyNumberFormat="1" applyFont="1" applyFill="1" applyBorder="1" applyAlignment="1">
      <alignment/>
    </xf>
    <xf numFmtId="2" fontId="1" fillId="37" borderId="29" xfId="0" applyNumberFormat="1" applyFont="1" applyFill="1" applyBorder="1" applyAlignment="1">
      <alignment/>
    </xf>
    <xf numFmtId="2" fontId="1" fillId="37" borderId="20" xfId="0" applyNumberFormat="1" applyFont="1" applyFill="1" applyBorder="1" applyAlignment="1">
      <alignment/>
    </xf>
    <xf numFmtId="0" fontId="1" fillId="38" borderId="30" xfId="0" applyFont="1" applyFill="1" applyBorder="1" applyAlignment="1">
      <alignment/>
    </xf>
    <xf numFmtId="2" fontId="0" fillId="34" borderId="31" xfId="0" applyNumberFormat="1" applyFill="1" applyBorder="1" applyAlignment="1">
      <alignment/>
    </xf>
    <xf numFmtId="2" fontId="0" fillId="34" borderId="32" xfId="0" applyNumberFormat="1" applyFill="1" applyBorder="1" applyAlignment="1">
      <alignment/>
    </xf>
    <xf numFmtId="2" fontId="0" fillId="34" borderId="33" xfId="0" applyNumberFormat="1" applyFill="1" applyBorder="1" applyAlignment="1">
      <alignment/>
    </xf>
    <xf numFmtId="2" fontId="1" fillId="37" borderId="31" xfId="0" applyNumberFormat="1" applyFont="1" applyFill="1" applyBorder="1" applyAlignment="1">
      <alignment/>
    </xf>
    <xf numFmtId="2" fontId="1" fillId="37" borderId="32" xfId="0" applyNumberFormat="1" applyFont="1" applyFill="1" applyBorder="1" applyAlignment="1">
      <alignment/>
    </xf>
    <xf numFmtId="2" fontId="1" fillId="37" borderId="33" xfId="0" applyNumberFormat="1" applyFont="1" applyFill="1" applyBorder="1" applyAlignment="1">
      <alignment/>
    </xf>
    <xf numFmtId="2" fontId="1" fillId="37" borderId="30" xfId="0" applyNumberFormat="1" applyFont="1" applyFill="1" applyBorder="1" applyAlignment="1">
      <alignment/>
    </xf>
    <xf numFmtId="0" fontId="1" fillId="0" borderId="10" xfId="0" applyFont="1" applyBorder="1" applyAlignment="1">
      <alignment/>
    </xf>
    <xf numFmtId="0" fontId="0" fillId="0" borderId="10" xfId="0" applyBorder="1" applyAlignment="1">
      <alignment/>
    </xf>
    <xf numFmtId="0" fontId="0" fillId="0" borderId="13" xfId="0" applyBorder="1" applyAlignment="1">
      <alignment/>
    </xf>
    <xf numFmtId="2" fontId="0" fillId="39" borderId="26" xfId="0" applyNumberFormat="1" applyFill="1" applyBorder="1" applyAlignment="1">
      <alignment/>
    </xf>
    <xf numFmtId="2" fontId="0" fillId="39" borderId="21" xfId="0" applyNumberFormat="1" applyFill="1" applyBorder="1" applyAlignment="1">
      <alignment/>
    </xf>
    <xf numFmtId="2" fontId="0" fillId="39" borderId="27" xfId="0" applyNumberFormat="1" applyFill="1" applyBorder="1" applyAlignment="1">
      <alignment/>
    </xf>
    <xf numFmtId="2" fontId="1" fillId="39" borderId="21" xfId="0" applyNumberFormat="1" applyFont="1" applyFill="1" applyBorder="1" applyAlignment="1">
      <alignment/>
    </xf>
    <xf numFmtId="2" fontId="1" fillId="39" borderId="27" xfId="0" applyNumberFormat="1" applyFont="1" applyFill="1" applyBorder="1" applyAlignment="1">
      <alignment/>
    </xf>
    <xf numFmtId="2" fontId="1" fillId="39" borderId="19" xfId="0" applyNumberFormat="1" applyFont="1" applyFill="1" applyBorder="1" applyAlignment="1">
      <alignment/>
    </xf>
    <xf numFmtId="2" fontId="0" fillId="37" borderId="0" xfId="0" applyNumberFormat="1" applyFill="1" applyAlignment="1">
      <alignment/>
    </xf>
    <xf numFmtId="2" fontId="0" fillId="33" borderId="0" xfId="0" applyNumberFormat="1" applyFont="1" applyFill="1" applyAlignment="1">
      <alignment/>
    </xf>
    <xf numFmtId="0" fontId="0" fillId="36" borderId="14" xfId="0" applyFont="1" applyFill="1" applyBorder="1" applyAlignment="1">
      <alignment/>
    </xf>
    <xf numFmtId="0" fontId="0" fillId="36" borderId="22" xfId="0" applyFont="1" applyFill="1" applyBorder="1" applyAlignment="1">
      <alignment/>
    </xf>
    <xf numFmtId="0" fontId="6" fillId="33" borderId="0" xfId="42" applyNumberFormat="1" applyFont="1" applyFill="1" applyAlignment="1">
      <alignment/>
    </xf>
    <xf numFmtId="0" fontId="0" fillId="34" borderId="15" xfId="0" applyFont="1" applyFill="1" applyBorder="1" applyAlignment="1">
      <alignment/>
    </xf>
    <xf numFmtId="2" fontId="0" fillId="34" borderId="23" xfId="0" applyNumberFormat="1" applyFont="1" applyFill="1" applyBorder="1" applyAlignment="1">
      <alignment/>
    </xf>
    <xf numFmtId="2" fontId="0" fillId="34" borderId="26" xfId="0" applyNumberFormat="1" applyFont="1" applyFill="1" applyBorder="1" applyAlignment="1">
      <alignment/>
    </xf>
    <xf numFmtId="2" fontId="0" fillId="34" borderId="28" xfId="0" applyNumberFormat="1" applyFont="1" applyFill="1" applyBorder="1" applyAlignment="1">
      <alignment/>
    </xf>
    <xf numFmtId="2" fontId="0" fillId="33" borderId="26" xfId="0" applyNumberFormat="1" applyFont="1" applyFill="1" applyBorder="1" applyAlignment="1">
      <alignment/>
    </xf>
    <xf numFmtId="0" fontId="0" fillId="34" borderId="14" xfId="0" applyFont="1" applyFill="1" applyBorder="1" applyAlignment="1">
      <alignment/>
    </xf>
    <xf numFmtId="2" fontId="0" fillId="34" borderId="24" xfId="0" applyNumberFormat="1" applyFont="1" applyFill="1" applyBorder="1" applyAlignment="1">
      <alignment/>
    </xf>
    <xf numFmtId="2" fontId="0" fillId="34" borderId="21" xfId="0" applyNumberFormat="1" applyFont="1" applyFill="1" applyBorder="1" applyAlignment="1">
      <alignment/>
    </xf>
    <xf numFmtId="2" fontId="0" fillId="34" borderId="22" xfId="0" applyNumberFormat="1" applyFont="1" applyFill="1" applyBorder="1" applyAlignment="1">
      <alignment/>
    </xf>
    <xf numFmtId="2" fontId="0" fillId="33" borderId="21" xfId="0" applyNumberFormat="1" applyFont="1" applyFill="1" applyBorder="1" applyAlignment="1">
      <alignment/>
    </xf>
    <xf numFmtId="0" fontId="0" fillId="34" borderId="16" xfId="0" applyFont="1" applyFill="1" applyBorder="1" applyAlignment="1">
      <alignment/>
    </xf>
    <xf numFmtId="2" fontId="0" fillId="34" borderId="25" xfId="0" applyNumberFormat="1" applyFont="1" applyFill="1" applyBorder="1" applyAlignment="1">
      <alignment/>
    </xf>
    <xf numFmtId="2" fontId="0" fillId="34" borderId="27" xfId="0" applyNumberFormat="1" applyFont="1" applyFill="1" applyBorder="1" applyAlignment="1">
      <alignment/>
    </xf>
    <xf numFmtId="2" fontId="0" fillId="34" borderId="29" xfId="0" applyNumberFormat="1" applyFont="1" applyFill="1" applyBorder="1" applyAlignment="1">
      <alignment/>
    </xf>
    <xf numFmtId="2" fontId="0" fillId="33" borderId="27" xfId="0" applyNumberFormat="1" applyFont="1" applyFill="1" applyBorder="1" applyAlignment="1">
      <alignment/>
    </xf>
    <xf numFmtId="0" fontId="0" fillId="37" borderId="15" xfId="0" applyFont="1" applyFill="1" applyBorder="1" applyAlignment="1">
      <alignment/>
    </xf>
    <xf numFmtId="0" fontId="0" fillId="37" borderId="14" xfId="0" applyFont="1" applyFill="1" applyBorder="1" applyAlignment="1">
      <alignment/>
    </xf>
    <xf numFmtId="0" fontId="0" fillId="37" borderId="16" xfId="0" applyFont="1" applyFill="1" applyBorder="1" applyAlignment="1">
      <alignment/>
    </xf>
    <xf numFmtId="0" fontId="0" fillId="37" borderId="17" xfId="0" applyFont="1" applyFill="1" applyBorder="1" applyAlignment="1">
      <alignment/>
    </xf>
    <xf numFmtId="0" fontId="6" fillId="0" borderId="0" xfId="42" applyNumberFormat="1" applyFont="1" applyAlignment="1">
      <alignment/>
    </xf>
    <xf numFmtId="0" fontId="1" fillId="36" borderId="23" xfId="0" applyFont="1" applyFill="1" applyBorder="1" applyAlignment="1">
      <alignment/>
    </xf>
    <xf numFmtId="0" fontId="1" fillId="36" borderId="26" xfId="0" applyFont="1" applyFill="1" applyBorder="1" applyAlignment="1">
      <alignment/>
    </xf>
    <xf numFmtId="0" fontId="1" fillId="36" borderId="28" xfId="0" applyFont="1" applyFill="1" applyBorder="1" applyAlignment="1">
      <alignment/>
    </xf>
    <xf numFmtId="0" fontId="1" fillId="36" borderId="24" xfId="0" applyFont="1" applyFill="1" applyBorder="1" applyAlignment="1">
      <alignment/>
    </xf>
    <xf numFmtId="0" fontId="1" fillId="36" borderId="21" xfId="0" applyFont="1" applyFill="1" applyBorder="1" applyAlignment="1">
      <alignment/>
    </xf>
    <xf numFmtId="0" fontId="1" fillId="36" borderId="22" xfId="0" applyFont="1" applyFill="1" applyBorder="1" applyAlignment="1">
      <alignment/>
    </xf>
    <xf numFmtId="0" fontId="1" fillId="36" borderId="25" xfId="0" applyFont="1" applyFill="1" applyBorder="1" applyAlignment="1">
      <alignment/>
    </xf>
    <xf numFmtId="0" fontId="1" fillId="36" borderId="27" xfId="0" applyFont="1" applyFill="1" applyBorder="1" applyAlignment="1">
      <alignment/>
    </xf>
    <xf numFmtId="0" fontId="1" fillId="36" borderId="29" xfId="0" applyFont="1" applyFill="1" applyBorder="1" applyAlignment="1">
      <alignment/>
    </xf>
    <xf numFmtId="0" fontId="6" fillId="36" borderId="26" xfId="42" applyNumberFormat="1" applyFont="1" applyFill="1" applyBorder="1" applyAlignment="1">
      <alignment/>
    </xf>
    <xf numFmtId="0" fontId="0" fillId="33" borderId="22" xfId="0" applyFont="1" applyFill="1" applyBorder="1" applyAlignment="1">
      <alignment/>
    </xf>
    <xf numFmtId="0" fontId="6" fillId="36" borderId="21" xfId="42" applyNumberFormat="1" applyFont="1" applyFill="1" applyBorder="1" applyAlignment="1">
      <alignment/>
    </xf>
    <xf numFmtId="0" fontId="6" fillId="33" borderId="21" xfId="42" applyNumberFormat="1" applyFont="1" applyFill="1" applyBorder="1" applyAlignment="1">
      <alignment/>
    </xf>
    <xf numFmtId="0" fontId="6" fillId="36" borderId="27" xfId="42" applyNumberFormat="1" applyFont="1" applyFill="1" applyBorder="1" applyAlignment="1">
      <alignment/>
    </xf>
    <xf numFmtId="2" fontId="0" fillId="33" borderId="28" xfId="0" applyNumberFormat="1" applyFont="1" applyFill="1" applyBorder="1" applyAlignment="1">
      <alignment/>
    </xf>
    <xf numFmtId="2" fontId="0" fillId="33" borderId="22" xfId="0" applyNumberFormat="1" applyFont="1" applyFill="1" applyBorder="1" applyAlignment="1">
      <alignment/>
    </xf>
    <xf numFmtId="2" fontId="0" fillId="33" borderId="29" xfId="0" applyNumberFormat="1" applyFont="1" applyFill="1" applyBorder="1" applyAlignment="1">
      <alignment/>
    </xf>
    <xf numFmtId="2" fontId="1" fillId="33" borderId="28" xfId="0" applyNumberFormat="1" applyFont="1" applyFill="1" applyBorder="1" applyAlignment="1">
      <alignment/>
    </xf>
    <xf numFmtId="2" fontId="1" fillId="33" borderId="22" xfId="0" applyNumberFormat="1" applyFont="1" applyFill="1" applyBorder="1" applyAlignment="1">
      <alignment/>
    </xf>
    <xf numFmtId="2" fontId="1" fillId="33" borderId="29" xfId="0" applyNumberFormat="1" applyFont="1" applyFill="1" applyBorder="1" applyAlignment="1">
      <alignment/>
    </xf>
    <xf numFmtId="2" fontId="1" fillId="33" borderId="20" xfId="0" applyNumberFormat="1" applyFont="1" applyFill="1" applyBorder="1" applyAlignment="1">
      <alignment/>
    </xf>
    <xf numFmtId="2" fontId="1" fillId="0" borderId="0" xfId="0" applyNumberFormat="1" applyFont="1" applyFill="1" applyBorder="1" applyAlignment="1">
      <alignment/>
    </xf>
    <xf numFmtId="0" fontId="1" fillId="0" borderId="20" xfId="0" applyFont="1" applyFill="1" applyBorder="1" applyAlignment="1">
      <alignment/>
    </xf>
    <xf numFmtId="0" fontId="0" fillId="38" borderId="0" xfId="0" applyFill="1" applyAlignment="1">
      <alignment/>
    </xf>
    <xf numFmtId="0" fontId="0" fillId="38" borderId="0" xfId="0" applyFont="1" applyFill="1" applyAlignment="1">
      <alignment/>
    </xf>
    <xf numFmtId="0" fontId="1" fillId="38" borderId="0" xfId="0" applyFont="1" applyFill="1" applyAlignment="1">
      <alignment/>
    </xf>
    <xf numFmtId="0" fontId="0" fillId="0" borderId="0" xfId="0" applyFont="1" applyBorder="1" applyAlignment="1">
      <alignment/>
    </xf>
    <xf numFmtId="2" fontId="0" fillId="0" borderId="0" xfId="0" applyNumberFormat="1" applyFont="1" applyFill="1" applyBorder="1" applyAlignment="1">
      <alignment/>
    </xf>
    <xf numFmtId="0" fontId="0" fillId="0" borderId="14" xfId="0" applyFont="1" applyFill="1" applyBorder="1" applyAlignment="1">
      <alignment/>
    </xf>
    <xf numFmtId="0" fontId="0" fillId="0" borderId="23" xfId="0" applyFont="1" applyFill="1" applyBorder="1" applyAlignment="1">
      <alignment/>
    </xf>
    <xf numFmtId="0" fontId="0" fillId="0" borderId="26" xfId="0" applyFont="1" applyFill="1" applyBorder="1" applyAlignment="1">
      <alignment/>
    </xf>
    <xf numFmtId="0" fontId="0" fillId="0" borderId="28" xfId="0" applyFont="1" applyFill="1" applyBorder="1" applyAlignment="1">
      <alignment/>
    </xf>
    <xf numFmtId="0" fontId="0" fillId="0" borderId="24" xfId="0" applyFont="1" applyFill="1" applyBorder="1" applyAlignment="1">
      <alignment/>
    </xf>
    <xf numFmtId="0" fontId="0" fillId="0" borderId="21" xfId="0" applyFont="1" applyFill="1" applyBorder="1" applyAlignment="1">
      <alignment/>
    </xf>
    <xf numFmtId="0" fontId="0" fillId="0" borderId="22" xfId="0" applyFont="1" applyFill="1" applyBorder="1" applyAlignment="1">
      <alignment/>
    </xf>
    <xf numFmtId="0" fontId="0" fillId="0" borderId="25" xfId="0" applyFont="1" applyFill="1" applyBorder="1" applyAlignment="1">
      <alignment/>
    </xf>
    <xf numFmtId="0" fontId="0" fillId="0" borderId="27" xfId="0" applyFont="1" applyFill="1" applyBorder="1" applyAlignment="1">
      <alignment/>
    </xf>
    <xf numFmtId="0" fontId="0" fillId="0" borderId="29" xfId="0" applyFont="1" applyFill="1" applyBorder="1" applyAlignment="1">
      <alignment/>
    </xf>
    <xf numFmtId="0" fontId="0" fillId="0" borderId="13" xfId="0" applyFont="1" applyFill="1" applyBorder="1" applyAlignment="1">
      <alignment/>
    </xf>
    <xf numFmtId="0" fontId="0" fillId="0" borderId="15" xfId="0" applyFont="1" applyFill="1" applyBorder="1" applyAlignment="1">
      <alignment/>
    </xf>
    <xf numFmtId="2" fontId="0" fillId="0" borderId="26" xfId="0" applyNumberFormat="1" applyFont="1" applyFill="1" applyBorder="1" applyAlignment="1">
      <alignment/>
    </xf>
    <xf numFmtId="2" fontId="0" fillId="0" borderId="28" xfId="0" applyNumberFormat="1" applyFont="1" applyFill="1" applyBorder="1" applyAlignment="1">
      <alignment/>
    </xf>
    <xf numFmtId="2" fontId="0" fillId="0" borderId="21" xfId="0" applyNumberFormat="1" applyFont="1" applyFill="1" applyBorder="1" applyAlignment="1">
      <alignment/>
    </xf>
    <xf numFmtId="2" fontId="0" fillId="0" borderId="22" xfId="0" applyNumberFormat="1" applyFont="1" applyFill="1" applyBorder="1" applyAlignment="1">
      <alignment/>
    </xf>
    <xf numFmtId="0" fontId="0" fillId="0" borderId="11" xfId="0" applyFont="1" applyFill="1" applyBorder="1" applyAlignment="1">
      <alignment/>
    </xf>
    <xf numFmtId="0" fontId="0" fillId="0" borderId="16" xfId="0" applyFont="1" applyFill="1" applyBorder="1" applyAlignment="1">
      <alignment/>
    </xf>
    <xf numFmtId="2" fontId="0" fillId="0" borderId="27" xfId="0" applyNumberFormat="1" applyFont="1" applyFill="1" applyBorder="1" applyAlignment="1">
      <alignment/>
    </xf>
    <xf numFmtId="2" fontId="0" fillId="0" borderId="29" xfId="0" applyNumberFormat="1" applyFont="1" applyFill="1" applyBorder="1" applyAlignment="1">
      <alignment/>
    </xf>
    <xf numFmtId="0" fontId="0" fillId="0" borderId="17" xfId="0" applyFont="1" applyFill="1" applyBorder="1" applyAlignment="1">
      <alignment/>
    </xf>
    <xf numFmtId="2" fontId="0" fillId="0" borderId="19" xfId="0" applyNumberFormat="1" applyFont="1" applyFill="1" applyBorder="1" applyAlignment="1">
      <alignment/>
    </xf>
    <xf numFmtId="2" fontId="0" fillId="0" borderId="20" xfId="0" applyNumberFormat="1" applyFont="1" applyFill="1" applyBorder="1" applyAlignment="1">
      <alignment/>
    </xf>
    <xf numFmtId="0" fontId="1" fillId="0" borderId="0" xfId="0" applyFont="1" applyBorder="1" applyAlignment="1">
      <alignment/>
    </xf>
    <xf numFmtId="0" fontId="8" fillId="0" borderId="0" xfId="0" applyFont="1" applyFill="1" applyAlignment="1">
      <alignment horizontal="left"/>
    </xf>
    <xf numFmtId="0" fontId="8" fillId="0" borderId="0" xfId="0" applyFont="1" applyFill="1" applyAlignment="1">
      <alignment/>
    </xf>
    <xf numFmtId="0" fontId="8" fillId="0" borderId="34" xfId="0" applyFont="1" applyFill="1" applyBorder="1" applyAlignment="1">
      <alignment/>
    </xf>
    <xf numFmtId="0" fontId="9" fillId="38" borderId="12" xfId="0" applyFont="1" applyFill="1" applyBorder="1" applyAlignment="1">
      <alignment horizontal="left"/>
    </xf>
    <xf numFmtId="0" fontId="9" fillId="38" borderId="17" xfId="0" applyFont="1" applyFill="1" applyBorder="1" applyAlignment="1">
      <alignment/>
    </xf>
    <xf numFmtId="0" fontId="9" fillId="38" borderId="18" xfId="0" applyFont="1" applyFill="1" applyBorder="1" applyAlignment="1">
      <alignment/>
    </xf>
    <xf numFmtId="0" fontId="9" fillId="38" borderId="19" xfId="0" applyFont="1" applyFill="1" applyBorder="1" applyAlignment="1">
      <alignment/>
    </xf>
    <xf numFmtId="0" fontId="9" fillId="38" borderId="20" xfId="0" applyFont="1" applyFill="1" applyBorder="1" applyAlignment="1">
      <alignment/>
    </xf>
    <xf numFmtId="0" fontId="8" fillId="0" borderId="0" xfId="0" applyFont="1" applyFill="1" applyBorder="1" applyAlignment="1">
      <alignment/>
    </xf>
    <xf numFmtId="0" fontId="8" fillId="0" borderId="10" xfId="0" applyFont="1" applyFill="1" applyBorder="1" applyAlignment="1">
      <alignment horizontal="left"/>
    </xf>
    <xf numFmtId="0" fontId="8" fillId="0" borderId="14" xfId="0" applyFont="1" applyFill="1" applyBorder="1" applyAlignment="1">
      <alignment/>
    </xf>
    <xf numFmtId="0" fontId="8" fillId="0" borderId="23" xfId="0" applyFont="1" applyFill="1" applyBorder="1" applyAlignment="1">
      <alignment/>
    </xf>
    <xf numFmtId="0" fontId="8" fillId="0" borderId="26" xfId="0" applyFont="1" applyFill="1" applyBorder="1" applyAlignment="1">
      <alignment/>
    </xf>
    <xf numFmtId="0" fontId="8" fillId="0" borderId="28" xfId="0" applyFont="1" applyFill="1" applyBorder="1" applyAlignment="1">
      <alignment/>
    </xf>
    <xf numFmtId="0" fontId="8" fillId="0" borderId="24" xfId="0" applyFont="1" applyFill="1" applyBorder="1" applyAlignment="1">
      <alignment/>
    </xf>
    <xf numFmtId="0" fontId="8" fillId="0" borderId="21" xfId="0" applyFont="1" applyFill="1" applyBorder="1" applyAlignment="1">
      <alignment/>
    </xf>
    <xf numFmtId="0" fontId="8" fillId="0" borderId="22" xfId="0" applyFont="1" applyFill="1" applyBorder="1" applyAlignment="1">
      <alignment/>
    </xf>
    <xf numFmtId="0" fontId="8" fillId="0" borderId="25" xfId="0" applyFont="1" applyFill="1" applyBorder="1" applyAlignment="1">
      <alignment/>
    </xf>
    <xf numFmtId="0" fontId="8" fillId="0" borderId="27" xfId="0" applyFont="1" applyFill="1" applyBorder="1" applyAlignment="1">
      <alignment/>
    </xf>
    <xf numFmtId="0" fontId="8" fillId="0" borderId="29" xfId="0" applyFont="1" applyFill="1" applyBorder="1" applyAlignment="1">
      <alignment/>
    </xf>
    <xf numFmtId="0" fontId="8" fillId="0" borderId="13" xfId="0" applyFont="1" applyFill="1" applyBorder="1" applyAlignment="1">
      <alignment horizontal="left"/>
    </xf>
    <xf numFmtId="0" fontId="8" fillId="0" borderId="15" xfId="0" applyFont="1" applyFill="1" applyBorder="1" applyAlignment="1">
      <alignment/>
    </xf>
    <xf numFmtId="2" fontId="8" fillId="0" borderId="23" xfId="0" applyNumberFormat="1" applyFont="1" applyFill="1" applyBorder="1" applyAlignment="1">
      <alignment/>
    </xf>
    <xf numFmtId="2" fontId="8" fillId="0" borderId="26" xfId="0" applyNumberFormat="1" applyFont="1" applyFill="1" applyBorder="1" applyAlignment="1">
      <alignment/>
    </xf>
    <xf numFmtId="2" fontId="8" fillId="0" borderId="28" xfId="0" applyNumberFormat="1" applyFont="1" applyFill="1" applyBorder="1" applyAlignment="1">
      <alignment/>
    </xf>
    <xf numFmtId="2" fontId="8" fillId="0" borderId="24" xfId="0" applyNumberFormat="1" applyFont="1" applyFill="1" applyBorder="1" applyAlignment="1">
      <alignment/>
    </xf>
    <xf numFmtId="2" fontId="8" fillId="0" borderId="21" xfId="0" applyNumberFormat="1" applyFont="1" applyFill="1" applyBorder="1" applyAlignment="1">
      <alignment/>
    </xf>
    <xf numFmtId="2" fontId="8" fillId="0" borderId="22" xfId="0" applyNumberFormat="1" applyFont="1" applyFill="1" applyBorder="1" applyAlignment="1">
      <alignment/>
    </xf>
    <xf numFmtId="0" fontId="8" fillId="0" borderId="11" xfId="0" applyFont="1" applyFill="1" applyBorder="1" applyAlignment="1">
      <alignment horizontal="left"/>
    </xf>
    <xf numFmtId="0" fontId="8" fillId="0" borderId="16" xfId="0" applyFont="1" applyFill="1" applyBorder="1" applyAlignment="1">
      <alignment/>
    </xf>
    <xf numFmtId="2" fontId="8" fillId="0" borderId="25" xfId="0" applyNumberFormat="1" applyFont="1" applyFill="1" applyBorder="1" applyAlignment="1">
      <alignment/>
    </xf>
    <xf numFmtId="2" fontId="8" fillId="0" borderId="27" xfId="0" applyNumberFormat="1" applyFont="1" applyFill="1" applyBorder="1" applyAlignment="1">
      <alignment/>
    </xf>
    <xf numFmtId="2" fontId="8" fillId="0" borderId="29" xfId="0" applyNumberFormat="1" applyFont="1" applyFill="1" applyBorder="1" applyAlignment="1">
      <alignment/>
    </xf>
    <xf numFmtId="0" fontId="8" fillId="0" borderId="12" xfId="0" applyFont="1" applyFill="1" applyBorder="1" applyAlignment="1">
      <alignment horizontal="left"/>
    </xf>
    <xf numFmtId="0" fontId="8" fillId="0" borderId="17" xfId="0" applyFont="1" applyFill="1" applyBorder="1" applyAlignment="1">
      <alignment/>
    </xf>
    <xf numFmtId="2" fontId="8" fillId="0" borderId="18" xfId="0" applyNumberFormat="1" applyFont="1" applyFill="1" applyBorder="1" applyAlignment="1">
      <alignment/>
    </xf>
    <xf numFmtId="2" fontId="8" fillId="0" borderId="19" xfId="0" applyNumberFormat="1" applyFont="1" applyFill="1" applyBorder="1" applyAlignment="1">
      <alignment/>
    </xf>
    <xf numFmtId="2" fontId="8" fillId="0" borderId="20" xfId="0" applyNumberFormat="1" applyFont="1" applyFill="1" applyBorder="1" applyAlignment="1">
      <alignment/>
    </xf>
    <xf numFmtId="0" fontId="8" fillId="0" borderId="35" xfId="0" applyFont="1" applyFill="1" applyBorder="1" applyAlignment="1">
      <alignment/>
    </xf>
    <xf numFmtId="0" fontId="10" fillId="0" borderId="26" xfId="42" applyNumberFormat="1" applyFont="1" applyFill="1" applyBorder="1" applyAlignment="1">
      <alignment/>
    </xf>
    <xf numFmtId="0" fontId="10" fillId="0" borderId="28" xfId="42" applyNumberFormat="1" applyFont="1" applyFill="1" applyBorder="1" applyAlignment="1">
      <alignment/>
    </xf>
    <xf numFmtId="0" fontId="10" fillId="0" borderId="21" xfId="42" applyNumberFormat="1" applyFont="1" applyFill="1" applyBorder="1" applyAlignment="1">
      <alignment/>
    </xf>
    <xf numFmtId="0" fontId="10" fillId="0" borderId="22" xfId="42" applyNumberFormat="1" applyFont="1" applyFill="1" applyBorder="1" applyAlignment="1">
      <alignment/>
    </xf>
    <xf numFmtId="0" fontId="10" fillId="0" borderId="27" xfId="42" applyNumberFormat="1" applyFont="1" applyFill="1" applyBorder="1" applyAlignment="1">
      <alignment/>
    </xf>
    <xf numFmtId="0" fontId="10" fillId="0" borderId="29" xfId="42" applyNumberFormat="1" applyFont="1" applyFill="1"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10.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1.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2.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3.v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4.vml" /><Relationship Id="rId3"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5.vml" /><Relationship Id="rId3"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6.vml" /><Relationship Id="rId3"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7.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9.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524"/>
  <sheetViews>
    <sheetView tabSelected="1" zoomScalePageLayoutView="0" workbookViewId="0" topLeftCell="A1">
      <selection activeCell="Y277" sqref="Y277"/>
    </sheetView>
  </sheetViews>
  <sheetFormatPr defaultColWidth="9.140625" defaultRowHeight="12.75"/>
  <cols>
    <col min="1" max="1" width="4.7109375" style="175" customWidth="1"/>
    <col min="2" max="2" width="34.57421875" style="176" customWidth="1"/>
    <col min="3" max="22" width="4.7109375" style="176" customWidth="1"/>
    <col min="23" max="16384" width="9.140625" style="176" customWidth="1"/>
  </cols>
  <sheetData>
    <row r="1" spans="1:22" ht="12">
      <c r="A1" s="175" t="s">
        <v>177</v>
      </c>
      <c r="C1" s="177"/>
      <c r="D1" s="177"/>
      <c r="E1" s="177"/>
      <c r="F1" s="177"/>
      <c r="G1" s="177"/>
      <c r="H1" s="177"/>
      <c r="I1" s="177"/>
      <c r="J1" s="177"/>
      <c r="K1" s="177"/>
      <c r="L1" s="177"/>
      <c r="M1" s="177"/>
      <c r="N1" s="177"/>
      <c r="O1" s="177"/>
      <c r="P1" s="177"/>
      <c r="Q1" s="177"/>
      <c r="R1" s="177"/>
      <c r="S1" s="177"/>
      <c r="T1" s="177"/>
      <c r="U1" s="177"/>
      <c r="V1" s="177"/>
    </row>
    <row r="2" spans="1:23" ht="12">
      <c r="A2" s="178" t="s">
        <v>90</v>
      </c>
      <c r="B2" s="179" t="s">
        <v>91</v>
      </c>
      <c r="C2" s="180">
        <v>1990</v>
      </c>
      <c r="D2" s="181">
        <v>1991</v>
      </c>
      <c r="E2" s="181">
        <v>1992</v>
      </c>
      <c r="F2" s="181">
        <v>1993</v>
      </c>
      <c r="G2" s="181">
        <v>1994</v>
      </c>
      <c r="H2" s="181">
        <v>1995</v>
      </c>
      <c r="I2" s="181">
        <v>1996</v>
      </c>
      <c r="J2" s="181">
        <v>1997</v>
      </c>
      <c r="K2" s="181">
        <v>1998</v>
      </c>
      <c r="L2" s="181">
        <v>1999</v>
      </c>
      <c r="M2" s="181">
        <v>2000</v>
      </c>
      <c r="N2" s="181">
        <v>2001</v>
      </c>
      <c r="O2" s="181">
        <v>2002</v>
      </c>
      <c r="P2" s="181">
        <v>2003</v>
      </c>
      <c r="Q2" s="181">
        <v>2004</v>
      </c>
      <c r="R2" s="181">
        <v>2005</v>
      </c>
      <c r="S2" s="181">
        <v>2006</v>
      </c>
      <c r="T2" s="181">
        <v>2007</v>
      </c>
      <c r="U2" s="181">
        <v>2008</v>
      </c>
      <c r="V2" s="182">
        <v>2009</v>
      </c>
      <c r="W2" s="183" t="s">
        <v>152</v>
      </c>
    </row>
    <row r="3" spans="1:23" ht="12">
      <c r="A3" s="184">
        <v>1</v>
      </c>
      <c r="B3" s="185" t="s">
        <v>106</v>
      </c>
      <c r="C3" s="186">
        <v>6</v>
      </c>
      <c r="D3" s="187">
        <v>6</v>
      </c>
      <c r="E3" s="187">
        <v>6</v>
      </c>
      <c r="F3" s="187">
        <v>6</v>
      </c>
      <c r="G3" s="187">
        <v>6</v>
      </c>
      <c r="H3" s="187">
        <v>6</v>
      </c>
      <c r="I3" s="187">
        <v>6</v>
      </c>
      <c r="J3" s="187">
        <v>6</v>
      </c>
      <c r="K3" s="187">
        <v>6</v>
      </c>
      <c r="L3" s="187">
        <v>6</v>
      </c>
      <c r="M3" s="187">
        <v>6</v>
      </c>
      <c r="N3" s="187">
        <v>6</v>
      </c>
      <c r="O3" s="187">
        <v>6</v>
      </c>
      <c r="P3" s="187">
        <v>6</v>
      </c>
      <c r="Q3" s="187">
        <v>2</v>
      </c>
      <c r="R3" s="187">
        <v>2</v>
      </c>
      <c r="S3" s="187">
        <v>2</v>
      </c>
      <c r="T3" s="187">
        <v>2</v>
      </c>
      <c r="U3" s="187">
        <v>2</v>
      </c>
      <c r="V3" s="188">
        <v>2</v>
      </c>
      <c r="W3" s="176" t="s">
        <v>162</v>
      </c>
    </row>
    <row r="4" spans="1:23" ht="12">
      <c r="A4" s="184">
        <v>2</v>
      </c>
      <c r="B4" s="185" t="s">
        <v>95</v>
      </c>
      <c r="C4" s="189">
        <v>0</v>
      </c>
      <c r="D4" s="190">
        <v>0</v>
      </c>
      <c r="E4" s="190">
        <v>0</v>
      </c>
      <c r="F4" s="190">
        <v>0</v>
      </c>
      <c r="G4" s="190">
        <v>0</v>
      </c>
      <c r="H4" s="190">
        <v>0</v>
      </c>
      <c r="I4" s="190">
        <v>0</v>
      </c>
      <c r="J4" s="190">
        <v>0</v>
      </c>
      <c r="K4" s="190">
        <v>0</v>
      </c>
      <c r="L4" s="190">
        <v>0</v>
      </c>
      <c r="M4" s="190">
        <v>0</v>
      </c>
      <c r="N4" s="190">
        <v>0</v>
      </c>
      <c r="O4" s="190">
        <v>0</v>
      </c>
      <c r="P4" s="190">
        <v>0</v>
      </c>
      <c r="Q4" s="190">
        <v>0</v>
      </c>
      <c r="R4" s="190">
        <v>0</v>
      </c>
      <c r="S4" s="190">
        <v>0</v>
      </c>
      <c r="T4" s="190">
        <v>0</v>
      </c>
      <c r="U4" s="190">
        <v>0</v>
      </c>
      <c r="V4" s="191">
        <v>0</v>
      </c>
      <c r="W4" s="176" t="s">
        <v>162</v>
      </c>
    </row>
    <row r="5" spans="1:23" ht="12">
      <c r="A5" s="184" t="s">
        <v>156</v>
      </c>
      <c r="B5" s="185" t="s">
        <v>96</v>
      </c>
      <c r="C5" s="189">
        <v>6</v>
      </c>
      <c r="D5" s="190">
        <v>6</v>
      </c>
      <c r="E5" s="190">
        <v>6</v>
      </c>
      <c r="F5" s="190">
        <v>6</v>
      </c>
      <c r="G5" s="190">
        <v>6</v>
      </c>
      <c r="H5" s="190">
        <v>6</v>
      </c>
      <c r="I5" s="190">
        <v>6</v>
      </c>
      <c r="J5" s="190">
        <v>6</v>
      </c>
      <c r="K5" s="190">
        <v>6</v>
      </c>
      <c r="L5" s="190">
        <v>6</v>
      </c>
      <c r="M5" s="190">
        <v>6</v>
      </c>
      <c r="N5" s="190">
        <v>6</v>
      </c>
      <c r="O5" s="190">
        <v>6</v>
      </c>
      <c r="P5" s="190">
        <v>6</v>
      </c>
      <c r="Q5" s="190">
        <v>6</v>
      </c>
      <c r="R5" s="190">
        <v>6</v>
      </c>
      <c r="S5" s="190">
        <v>6</v>
      </c>
      <c r="T5" s="190">
        <v>6</v>
      </c>
      <c r="U5" s="190">
        <v>6</v>
      </c>
      <c r="V5" s="191">
        <v>6</v>
      </c>
      <c r="W5" s="176" t="s">
        <v>162</v>
      </c>
    </row>
    <row r="6" spans="1:23" ht="12">
      <c r="A6" s="184" t="s">
        <v>157</v>
      </c>
      <c r="B6" s="185" t="s">
        <v>97</v>
      </c>
      <c r="C6" s="189">
        <v>4</v>
      </c>
      <c r="D6" s="190">
        <v>4</v>
      </c>
      <c r="E6" s="190">
        <v>4</v>
      </c>
      <c r="F6" s="190">
        <v>4</v>
      </c>
      <c r="G6" s="190">
        <v>4</v>
      </c>
      <c r="H6" s="190">
        <v>4</v>
      </c>
      <c r="I6" s="190">
        <v>4</v>
      </c>
      <c r="J6" s="190">
        <v>4</v>
      </c>
      <c r="K6" s="190">
        <v>4</v>
      </c>
      <c r="L6" s="190">
        <v>4</v>
      </c>
      <c r="M6" s="190">
        <v>4</v>
      </c>
      <c r="N6" s="190">
        <v>4</v>
      </c>
      <c r="O6" s="190">
        <v>4</v>
      </c>
      <c r="P6" s="190">
        <v>4</v>
      </c>
      <c r="Q6" s="190">
        <v>4</v>
      </c>
      <c r="R6" s="190">
        <v>4</v>
      </c>
      <c r="S6" s="190">
        <v>4</v>
      </c>
      <c r="T6" s="190">
        <v>4</v>
      </c>
      <c r="U6" s="190">
        <v>4</v>
      </c>
      <c r="V6" s="191">
        <v>4</v>
      </c>
      <c r="W6" s="176" t="s">
        <v>162</v>
      </c>
    </row>
    <row r="7" spans="1:23" ht="12">
      <c r="A7" s="184" t="s">
        <v>158</v>
      </c>
      <c r="B7" s="185" t="s">
        <v>98</v>
      </c>
      <c r="C7" s="189">
        <v>1</v>
      </c>
      <c r="D7" s="190">
        <v>1</v>
      </c>
      <c r="E7" s="190">
        <v>1</v>
      </c>
      <c r="F7" s="190">
        <v>1</v>
      </c>
      <c r="G7" s="190">
        <v>1</v>
      </c>
      <c r="H7" s="190">
        <v>1</v>
      </c>
      <c r="I7" s="190">
        <v>1</v>
      </c>
      <c r="J7" s="190">
        <v>1</v>
      </c>
      <c r="K7" s="190">
        <v>1</v>
      </c>
      <c r="L7" s="190">
        <v>1</v>
      </c>
      <c r="M7" s="190">
        <v>1</v>
      </c>
      <c r="N7" s="190">
        <v>1</v>
      </c>
      <c r="O7" s="190">
        <v>1</v>
      </c>
      <c r="P7" s="190">
        <v>1</v>
      </c>
      <c r="Q7" s="190">
        <v>1</v>
      </c>
      <c r="R7" s="190">
        <v>1</v>
      </c>
      <c r="S7" s="190">
        <v>1</v>
      </c>
      <c r="T7" s="190">
        <v>1</v>
      </c>
      <c r="U7" s="190">
        <v>1</v>
      </c>
      <c r="V7" s="191">
        <v>1</v>
      </c>
      <c r="W7" s="176" t="s">
        <v>162</v>
      </c>
    </row>
    <row r="8" spans="1:23" ht="12">
      <c r="A8" s="184" t="s">
        <v>159</v>
      </c>
      <c r="B8" s="185" t="s">
        <v>99</v>
      </c>
      <c r="C8" s="189">
        <v>6</v>
      </c>
      <c r="D8" s="190">
        <v>6</v>
      </c>
      <c r="E8" s="190">
        <v>6</v>
      </c>
      <c r="F8" s="190">
        <v>6</v>
      </c>
      <c r="G8" s="190">
        <v>6</v>
      </c>
      <c r="H8" s="190">
        <v>6</v>
      </c>
      <c r="I8" s="190">
        <v>6</v>
      </c>
      <c r="J8" s="190">
        <v>6</v>
      </c>
      <c r="K8" s="190">
        <v>6</v>
      </c>
      <c r="L8" s="190">
        <v>6</v>
      </c>
      <c r="M8" s="190">
        <v>6</v>
      </c>
      <c r="N8" s="190">
        <v>6</v>
      </c>
      <c r="O8" s="190">
        <v>6</v>
      </c>
      <c r="P8" s="190">
        <v>6</v>
      </c>
      <c r="Q8" s="190">
        <v>2</v>
      </c>
      <c r="R8" s="190">
        <v>2</v>
      </c>
      <c r="S8" s="190">
        <v>2</v>
      </c>
      <c r="T8" s="190">
        <v>2</v>
      </c>
      <c r="U8" s="190">
        <v>2</v>
      </c>
      <c r="V8" s="191">
        <v>2</v>
      </c>
      <c r="W8" s="176" t="s">
        <v>162</v>
      </c>
    </row>
    <row r="9" spans="1:23" ht="12">
      <c r="A9" s="184" t="s">
        <v>160</v>
      </c>
      <c r="B9" s="185" t="s">
        <v>100</v>
      </c>
      <c r="C9" s="189">
        <v>4</v>
      </c>
      <c r="D9" s="190">
        <v>4</v>
      </c>
      <c r="E9" s="190">
        <v>4</v>
      </c>
      <c r="F9" s="190">
        <v>4</v>
      </c>
      <c r="G9" s="190">
        <v>4</v>
      </c>
      <c r="H9" s="190">
        <v>4</v>
      </c>
      <c r="I9" s="190">
        <v>4</v>
      </c>
      <c r="J9" s="190">
        <v>4</v>
      </c>
      <c r="K9" s="190">
        <v>4</v>
      </c>
      <c r="L9" s="190">
        <v>4</v>
      </c>
      <c r="M9" s="190">
        <v>4</v>
      </c>
      <c r="N9" s="190">
        <v>4</v>
      </c>
      <c r="O9" s="190">
        <v>4</v>
      </c>
      <c r="P9" s="190">
        <v>4</v>
      </c>
      <c r="Q9" s="190">
        <v>2</v>
      </c>
      <c r="R9" s="190">
        <v>2</v>
      </c>
      <c r="S9" s="190">
        <v>2</v>
      </c>
      <c r="T9" s="190">
        <v>2</v>
      </c>
      <c r="U9" s="190">
        <v>2</v>
      </c>
      <c r="V9" s="191">
        <v>2</v>
      </c>
      <c r="W9" s="176" t="s">
        <v>162</v>
      </c>
    </row>
    <row r="10" spans="1:23" ht="12">
      <c r="A10" s="184" t="s">
        <v>161</v>
      </c>
      <c r="B10" s="185" t="s">
        <v>101</v>
      </c>
      <c r="C10" s="189">
        <v>1</v>
      </c>
      <c r="D10" s="190">
        <v>1</v>
      </c>
      <c r="E10" s="190">
        <v>1</v>
      </c>
      <c r="F10" s="190">
        <v>1</v>
      </c>
      <c r="G10" s="190">
        <v>1</v>
      </c>
      <c r="H10" s="190">
        <v>1</v>
      </c>
      <c r="I10" s="190">
        <v>1</v>
      </c>
      <c r="J10" s="190">
        <v>1</v>
      </c>
      <c r="K10" s="190">
        <v>1</v>
      </c>
      <c r="L10" s="190">
        <v>1</v>
      </c>
      <c r="M10" s="190">
        <v>1</v>
      </c>
      <c r="N10" s="190">
        <v>1</v>
      </c>
      <c r="O10" s="190">
        <v>1</v>
      </c>
      <c r="P10" s="190">
        <v>1</v>
      </c>
      <c r="Q10" s="190">
        <v>1</v>
      </c>
      <c r="R10" s="190">
        <v>1</v>
      </c>
      <c r="S10" s="190">
        <v>1</v>
      </c>
      <c r="T10" s="190">
        <v>1</v>
      </c>
      <c r="U10" s="190">
        <v>1</v>
      </c>
      <c r="V10" s="191">
        <v>1</v>
      </c>
      <c r="W10" s="176" t="s">
        <v>162</v>
      </c>
    </row>
    <row r="11" spans="1:23" ht="12">
      <c r="A11" s="184">
        <v>5</v>
      </c>
      <c r="B11" s="185" t="s">
        <v>102</v>
      </c>
      <c r="C11" s="189">
        <v>4</v>
      </c>
      <c r="D11" s="190">
        <v>4</v>
      </c>
      <c r="E11" s="190">
        <v>4</v>
      </c>
      <c r="F11" s="190">
        <v>4</v>
      </c>
      <c r="G11" s="190">
        <v>4</v>
      </c>
      <c r="H11" s="190">
        <v>4</v>
      </c>
      <c r="I11" s="190">
        <v>4</v>
      </c>
      <c r="J11" s="190">
        <v>4</v>
      </c>
      <c r="K11" s="190">
        <v>4</v>
      </c>
      <c r="L11" s="190">
        <v>4</v>
      </c>
      <c r="M11" s="190">
        <v>4</v>
      </c>
      <c r="N11" s="190">
        <v>4</v>
      </c>
      <c r="O11" s="190">
        <v>4</v>
      </c>
      <c r="P11" s="190">
        <v>4</v>
      </c>
      <c r="Q11" s="190">
        <v>4</v>
      </c>
      <c r="R11" s="190">
        <v>4</v>
      </c>
      <c r="S11" s="190">
        <v>4</v>
      </c>
      <c r="T11" s="190">
        <v>4</v>
      </c>
      <c r="U11" s="190">
        <v>4</v>
      </c>
      <c r="V11" s="191">
        <v>4</v>
      </c>
      <c r="W11" s="176" t="s">
        <v>162</v>
      </c>
    </row>
    <row r="12" spans="1:23" ht="12">
      <c r="A12" s="184">
        <v>6</v>
      </c>
      <c r="B12" s="185" t="s">
        <v>103</v>
      </c>
      <c r="C12" s="189">
        <v>4</v>
      </c>
      <c r="D12" s="190">
        <v>4</v>
      </c>
      <c r="E12" s="190">
        <v>4</v>
      </c>
      <c r="F12" s="190">
        <v>4</v>
      </c>
      <c r="G12" s="190">
        <v>4</v>
      </c>
      <c r="H12" s="190">
        <v>4</v>
      </c>
      <c r="I12" s="190">
        <v>4</v>
      </c>
      <c r="J12" s="190">
        <v>4</v>
      </c>
      <c r="K12" s="190">
        <v>4</v>
      </c>
      <c r="L12" s="190">
        <v>4</v>
      </c>
      <c r="M12" s="190">
        <v>4</v>
      </c>
      <c r="N12" s="190">
        <v>4</v>
      </c>
      <c r="O12" s="190">
        <v>4</v>
      </c>
      <c r="P12" s="190">
        <v>4</v>
      </c>
      <c r="Q12" s="190">
        <v>4</v>
      </c>
      <c r="R12" s="190">
        <v>4</v>
      </c>
      <c r="S12" s="190">
        <v>4</v>
      </c>
      <c r="T12" s="190">
        <v>4</v>
      </c>
      <c r="U12" s="190">
        <v>4</v>
      </c>
      <c r="V12" s="191">
        <v>4</v>
      </c>
      <c r="W12" s="176" t="s">
        <v>162</v>
      </c>
    </row>
    <row r="13" spans="1:23" ht="12">
      <c r="A13" s="184">
        <v>7</v>
      </c>
      <c r="B13" s="185" t="s">
        <v>104</v>
      </c>
      <c r="C13" s="189">
        <v>0</v>
      </c>
      <c r="D13" s="190">
        <v>0</v>
      </c>
      <c r="E13" s="190">
        <v>0</v>
      </c>
      <c r="F13" s="190">
        <v>0</v>
      </c>
      <c r="G13" s="190">
        <v>0</v>
      </c>
      <c r="H13" s="190">
        <v>0</v>
      </c>
      <c r="I13" s="190">
        <v>0</v>
      </c>
      <c r="J13" s="190">
        <v>0</v>
      </c>
      <c r="K13" s="190">
        <v>0</v>
      </c>
      <c r="L13" s="190">
        <v>0</v>
      </c>
      <c r="M13" s="190">
        <v>0</v>
      </c>
      <c r="N13" s="190">
        <v>0</v>
      </c>
      <c r="O13" s="190">
        <v>0</v>
      </c>
      <c r="P13" s="190">
        <v>0</v>
      </c>
      <c r="Q13" s="190">
        <v>1</v>
      </c>
      <c r="R13" s="190">
        <v>1</v>
      </c>
      <c r="S13" s="190">
        <v>1</v>
      </c>
      <c r="T13" s="190">
        <v>1</v>
      </c>
      <c r="U13" s="190">
        <v>1</v>
      </c>
      <c r="V13" s="191">
        <v>1</v>
      </c>
      <c r="W13" s="176" t="s">
        <v>162</v>
      </c>
    </row>
    <row r="14" spans="1:23" ht="12">
      <c r="A14" s="184">
        <v>8</v>
      </c>
      <c r="B14" s="185" t="s">
        <v>105</v>
      </c>
      <c r="C14" s="189">
        <v>6</v>
      </c>
      <c r="D14" s="190">
        <v>6</v>
      </c>
      <c r="E14" s="190">
        <v>6</v>
      </c>
      <c r="F14" s="190">
        <v>6</v>
      </c>
      <c r="G14" s="190">
        <v>6</v>
      </c>
      <c r="H14" s="190">
        <v>6</v>
      </c>
      <c r="I14" s="190">
        <v>6</v>
      </c>
      <c r="J14" s="190">
        <v>6</v>
      </c>
      <c r="K14" s="190">
        <v>6</v>
      </c>
      <c r="L14" s="190">
        <v>6</v>
      </c>
      <c r="M14" s="190">
        <v>6</v>
      </c>
      <c r="N14" s="190">
        <v>6</v>
      </c>
      <c r="O14" s="190">
        <v>6</v>
      </c>
      <c r="P14" s="190">
        <v>6</v>
      </c>
      <c r="Q14" s="190">
        <v>4</v>
      </c>
      <c r="R14" s="190">
        <v>4</v>
      </c>
      <c r="S14" s="190">
        <v>4</v>
      </c>
      <c r="T14" s="190">
        <v>4</v>
      </c>
      <c r="U14" s="190">
        <v>4</v>
      </c>
      <c r="V14" s="191">
        <v>4</v>
      </c>
      <c r="W14" s="176" t="s">
        <v>162</v>
      </c>
    </row>
    <row r="15" spans="1:23" ht="12">
      <c r="A15" s="184">
        <v>9</v>
      </c>
      <c r="B15" s="185" t="s">
        <v>107</v>
      </c>
      <c r="C15" s="189">
        <v>0</v>
      </c>
      <c r="D15" s="190">
        <v>0</v>
      </c>
      <c r="E15" s="190">
        <v>0</v>
      </c>
      <c r="F15" s="190">
        <v>0</v>
      </c>
      <c r="G15" s="190">
        <v>0</v>
      </c>
      <c r="H15" s="190">
        <v>0</v>
      </c>
      <c r="I15" s="190">
        <v>0</v>
      </c>
      <c r="J15" s="190">
        <v>0</v>
      </c>
      <c r="K15" s="190">
        <v>0</v>
      </c>
      <c r="L15" s="190">
        <v>0</v>
      </c>
      <c r="M15" s="190">
        <v>0</v>
      </c>
      <c r="N15" s="190">
        <v>0</v>
      </c>
      <c r="O15" s="190">
        <v>0</v>
      </c>
      <c r="P15" s="190">
        <v>0</v>
      </c>
      <c r="Q15" s="190">
        <v>4</v>
      </c>
      <c r="R15" s="190">
        <v>4</v>
      </c>
      <c r="S15" s="190">
        <v>4</v>
      </c>
      <c r="T15" s="190">
        <v>4</v>
      </c>
      <c r="U15" s="190">
        <v>4</v>
      </c>
      <c r="V15" s="191">
        <v>4</v>
      </c>
      <c r="W15" s="176" t="s">
        <v>162</v>
      </c>
    </row>
    <row r="16" spans="1:23" ht="12">
      <c r="A16" s="184">
        <v>10</v>
      </c>
      <c r="B16" s="185" t="s">
        <v>108</v>
      </c>
      <c r="C16" s="189">
        <v>0</v>
      </c>
      <c r="D16" s="190">
        <v>0</v>
      </c>
      <c r="E16" s="190">
        <v>0</v>
      </c>
      <c r="F16" s="190">
        <v>0</v>
      </c>
      <c r="G16" s="190">
        <v>0</v>
      </c>
      <c r="H16" s="190">
        <v>0</v>
      </c>
      <c r="I16" s="190">
        <v>0</v>
      </c>
      <c r="J16" s="190">
        <v>0</v>
      </c>
      <c r="K16" s="190">
        <v>0</v>
      </c>
      <c r="L16" s="190">
        <v>0</v>
      </c>
      <c r="M16" s="190">
        <v>0</v>
      </c>
      <c r="N16" s="190">
        <v>0</v>
      </c>
      <c r="O16" s="190">
        <v>0</v>
      </c>
      <c r="P16" s="190">
        <v>0</v>
      </c>
      <c r="Q16" s="190">
        <v>0</v>
      </c>
      <c r="R16" s="190">
        <v>0</v>
      </c>
      <c r="S16" s="190">
        <v>0</v>
      </c>
      <c r="T16" s="190">
        <v>0</v>
      </c>
      <c r="U16" s="190">
        <v>0</v>
      </c>
      <c r="V16" s="191">
        <v>0</v>
      </c>
      <c r="W16" s="176" t="s">
        <v>162</v>
      </c>
    </row>
    <row r="17" spans="1:23" ht="12">
      <c r="A17" s="184">
        <v>11</v>
      </c>
      <c r="B17" s="185" t="s">
        <v>192</v>
      </c>
      <c r="C17" s="189">
        <v>1</v>
      </c>
      <c r="D17" s="190">
        <v>1</v>
      </c>
      <c r="E17" s="190">
        <v>1</v>
      </c>
      <c r="F17" s="190">
        <v>1</v>
      </c>
      <c r="G17" s="190">
        <v>1</v>
      </c>
      <c r="H17" s="190">
        <v>1</v>
      </c>
      <c r="I17" s="190">
        <v>1</v>
      </c>
      <c r="J17" s="190">
        <v>1</v>
      </c>
      <c r="K17" s="190">
        <v>1</v>
      </c>
      <c r="L17" s="190">
        <v>1</v>
      </c>
      <c r="M17" s="190">
        <v>1</v>
      </c>
      <c r="N17" s="190">
        <v>1</v>
      </c>
      <c r="O17" s="190">
        <v>1</v>
      </c>
      <c r="P17" s="190">
        <v>1</v>
      </c>
      <c r="Q17" s="190">
        <v>1</v>
      </c>
      <c r="R17" s="190">
        <v>1</v>
      </c>
      <c r="S17" s="190">
        <v>1</v>
      </c>
      <c r="T17" s="190">
        <v>1</v>
      </c>
      <c r="U17" s="190">
        <v>1</v>
      </c>
      <c r="V17" s="191">
        <v>1</v>
      </c>
      <c r="W17" s="176" t="s">
        <v>162</v>
      </c>
    </row>
    <row r="18" spans="1:23" ht="12">
      <c r="A18" s="184">
        <v>12</v>
      </c>
      <c r="B18" s="185" t="s">
        <v>110</v>
      </c>
      <c r="C18" s="189">
        <v>0</v>
      </c>
      <c r="D18" s="190">
        <v>0</v>
      </c>
      <c r="E18" s="190">
        <v>0</v>
      </c>
      <c r="F18" s="190">
        <v>0</v>
      </c>
      <c r="G18" s="190">
        <v>0</v>
      </c>
      <c r="H18" s="190">
        <v>0</v>
      </c>
      <c r="I18" s="190">
        <v>0</v>
      </c>
      <c r="J18" s="190">
        <v>0</v>
      </c>
      <c r="K18" s="190">
        <v>0</v>
      </c>
      <c r="L18" s="190">
        <v>0</v>
      </c>
      <c r="M18" s="190">
        <v>0</v>
      </c>
      <c r="N18" s="190">
        <v>0</v>
      </c>
      <c r="O18" s="190">
        <v>0</v>
      </c>
      <c r="P18" s="190">
        <v>0</v>
      </c>
      <c r="Q18" s="190">
        <v>0</v>
      </c>
      <c r="R18" s="190">
        <v>0</v>
      </c>
      <c r="S18" s="190">
        <v>0</v>
      </c>
      <c r="T18" s="190">
        <v>0</v>
      </c>
      <c r="U18" s="190">
        <v>0</v>
      </c>
      <c r="V18" s="191">
        <v>0</v>
      </c>
      <c r="W18" s="176" t="s">
        <v>162</v>
      </c>
    </row>
    <row r="19" spans="1:23" ht="12">
      <c r="A19" s="184">
        <v>13</v>
      </c>
      <c r="B19" s="185" t="s">
        <v>111</v>
      </c>
      <c r="C19" s="189">
        <v>2</v>
      </c>
      <c r="D19" s="190">
        <v>2</v>
      </c>
      <c r="E19" s="190">
        <v>2</v>
      </c>
      <c r="F19" s="190">
        <v>2</v>
      </c>
      <c r="G19" s="190">
        <v>2</v>
      </c>
      <c r="H19" s="190">
        <v>2</v>
      </c>
      <c r="I19" s="190">
        <v>2</v>
      </c>
      <c r="J19" s="190">
        <v>2</v>
      </c>
      <c r="K19" s="190">
        <v>2</v>
      </c>
      <c r="L19" s="190">
        <v>2</v>
      </c>
      <c r="M19" s="190">
        <v>2</v>
      </c>
      <c r="N19" s="190">
        <v>2</v>
      </c>
      <c r="O19" s="190">
        <v>2</v>
      </c>
      <c r="P19" s="190">
        <v>2</v>
      </c>
      <c r="Q19" s="190">
        <v>2</v>
      </c>
      <c r="R19" s="190">
        <v>2</v>
      </c>
      <c r="S19" s="190">
        <v>2</v>
      </c>
      <c r="T19" s="190">
        <v>2</v>
      </c>
      <c r="U19" s="190">
        <v>2</v>
      </c>
      <c r="V19" s="191">
        <v>2</v>
      </c>
      <c r="W19" s="176" t="s">
        <v>162</v>
      </c>
    </row>
    <row r="20" spans="1:23" ht="12">
      <c r="A20" s="184">
        <v>14</v>
      </c>
      <c r="B20" s="185" t="s">
        <v>193</v>
      </c>
      <c r="C20" s="189">
        <v>0</v>
      </c>
      <c r="D20" s="190">
        <v>0</v>
      </c>
      <c r="E20" s="190">
        <v>0</v>
      </c>
      <c r="F20" s="190">
        <v>0</v>
      </c>
      <c r="G20" s="190">
        <v>0</v>
      </c>
      <c r="H20" s="190">
        <v>0</v>
      </c>
      <c r="I20" s="190">
        <v>0</v>
      </c>
      <c r="J20" s="190">
        <v>0</v>
      </c>
      <c r="K20" s="190">
        <v>0</v>
      </c>
      <c r="L20" s="190">
        <v>0</v>
      </c>
      <c r="M20" s="190">
        <v>0</v>
      </c>
      <c r="N20" s="190">
        <v>0</v>
      </c>
      <c r="O20" s="190">
        <v>0</v>
      </c>
      <c r="P20" s="190">
        <v>0</v>
      </c>
      <c r="Q20" s="190">
        <v>0</v>
      </c>
      <c r="R20" s="190">
        <v>0</v>
      </c>
      <c r="S20" s="190">
        <v>0</v>
      </c>
      <c r="T20" s="190">
        <v>0</v>
      </c>
      <c r="U20" s="190">
        <v>0</v>
      </c>
      <c r="V20" s="191">
        <v>0</v>
      </c>
      <c r="W20" s="176" t="s">
        <v>162</v>
      </c>
    </row>
    <row r="21" spans="1:23" ht="12">
      <c r="A21" s="184">
        <v>15</v>
      </c>
      <c r="B21" s="185" t="s">
        <v>113</v>
      </c>
      <c r="C21" s="189">
        <v>0</v>
      </c>
      <c r="D21" s="190">
        <v>0</v>
      </c>
      <c r="E21" s="190">
        <v>0</v>
      </c>
      <c r="F21" s="190">
        <v>0</v>
      </c>
      <c r="G21" s="190">
        <v>0</v>
      </c>
      <c r="H21" s="190">
        <v>0</v>
      </c>
      <c r="I21" s="190">
        <v>0</v>
      </c>
      <c r="J21" s="190">
        <v>6</v>
      </c>
      <c r="K21" s="190">
        <v>6</v>
      </c>
      <c r="L21" s="190">
        <v>6</v>
      </c>
      <c r="M21" s="190">
        <v>6</v>
      </c>
      <c r="N21" s="190">
        <v>6</v>
      </c>
      <c r="O21" s="190">
        <v>6</v>
      </c>
      <c r="P21" s="190">
        <v>6</v>
      </c>
      <c r="Q21" s="190">
        <v>4.5</v>
      </c>
      <c r="R21" s="190">
        <v>4.5</v>
      </c>
      <c r="S21" s="190">
        <v>4.5</v>
      </c>
      <c r="T21" s="190">
        <v>4.5</v>
      </c>
      <c r="U21" s="190">
        <v>4.5</v>
      </c>
      <c r="V21" s="191">
        <v>4.5</v>
      </c>
      <c r="W21" s="176" t="s">
        <v>162</v>
      </c>
    </row>
    <row r="22" spans="1:23" ht="12">
      <c r="A22" s="184">
        <v>16</v>
      </c>
      <c r="B22" s="185" t="s">
        <v>114</v>
      </c>
      <c r="C22" s="189">
        <v>0</v>
      </c>
      <c r="D22" s="190">
        <v>3</v>
      </c>
      <c r="E22" s="190">
        <v>3</v>
      </c>
      <c r="F22" s="190">
        <v>3</v>
      </c>
      <c r="G22" s="190">
        <v>3</v>
      </c>
      <c r="H22" s="190">
        <v>3</v>
      </c>
      <c r="I22" s="190">
        <v>3</v>
      </c>
      <c r="J22" s="190">
        <v>3</v>
      </c>
      <c r="K22" s="190">
        <v>3</v>
      </c>
      <c r="L22" s="190">
        <v>3</v>
      </c>
      <c r="M22" s="190">
        <v>3</v>
      </c>
      <c r="N22" s="190">
        <v>3</v>
      </c>
      <c r="O22" s="190">
        <v>3</v>
      </c>
      <c r="P22" s="190">
        <v>3</v>
      </c>
      <c r="Q22" s="190">
        <v>6</v>
      </c>
      <c r="R22" s="190">
        <v>6</v>
      </c>
      <c r="S22" s="190">
        <v>6</v>
      </c>
      <c r="T22" s="190">
        <v>6</v>
      </c>
      <c r="U22" s="190">
        <v>6</v>
      </c>
      <c r="V22" s="191">
        <v>6</v>
      </c>
      <c r="W22" s="176" t="s">
        <v>162</v>
      </c>
    </row>
    <row r="23" spans="1:23" ht="12">
      <c r="A23" s="184">
        <v>17</v>
      </c>
      <c r="B23" s="185" t="s">
        <v>115</v>
      </c>
      <c r="C23" s="189">
        <v>0</v>
      </c>
      <c r="D23" s="190">
        <v>3</v>
      </c>
      <c r="E23" s="190">
        <v>3</v>
      </c>
      <c r="F23" s="190">
        <v>3</v>
      </c>
      <c r="G23" s="190">
        <v>3</v>
      </c>
      <c r="H23" s="190">
        <v>3</v>
      </c>
      <c r="I23" s="190">
        <v>3</v>
      </c>
      <c r="J23" s="190">
        <v>3</v>
      </c>
      <c r="K23" s="190">
        <v>3</v>
      </c>
      <c r="L23" s="190">
        <v>3</v>
      </c>
      <c r="M23" s="190">
        <v>3</v>
      </c>
      <c r="N23" s="190">
        <v>3</v>
      </c>
      <c r="O23" s="190">
        <v>3</v>
      </c>
      <c r="P23" s="190">
        <v>3</v>
      </c>
      <c r="Q23" s="190">
        <v>3</v>
      </c>
      <c r="R23" s="190">
        <v>3</v>
      </c>
      <c r="S23" s="190">
        <v>3</v>
      </c>
      <c r="T23" s="190">
        <v>3</v>
      </c>
      <c r="U23" s="190">
        <v>3</v>
      </c>
      <c r="V23" s="191">
        <v>3</v>
      </c>
      <c r="W23" s="176" t="s">
        <v>162</v>
      </c>
    </row>
    <row r="24" spans="1:23" ht="12">
      <c r="A24" s="184">
        <v>18</v>
      </c>
      <c r="B24" s="185" t="s">
        <v>116</v>
      </c>
      <c r="C24" s="192">
        <v>0</v>
      </c>
      <c r="D24" s="193">
        <v>0</v>
      </c>
      <c r="E24" s="193">
        <v>0</v>
      </c>
      <c r="F24" s="193">
        <v>0</v>
      </c>
      <c r="G24" s="193">
        <v>0</v>
      </c>
      <c r="H24" s="193">
        <v>0</v>
      </c>
      <c r="I24" s="193">
        <v>3</v>
      </c>
      <c r="J24" s="193">
        <v>3</v>
      </c>
      <c r="K24" s="193">
        <v>3</v>
      </c>
      <c r="L24" s="193">
        <v>3</v>
      </c>
      <c r="M24" s="193">
        <v>3</v>
      </c>
      <c r="N24" s="193">
        <v>3</v>
      </c>
      <c r="O24" s="193">
        <v>3</v>
      </c>
      <c r="P24" s="193">
        <v>3</v>
      </c>
      <c r="Q24" s="193">
        <v>0</v>
      </c>
      <c r="R24" s="193">
        <v>0</v>
      </c>
      <c r="S24" s="193">
        <v>0</v>
      </c>
      <c r="T24" s="193">
        <v>0</v>
      </c>
      <c r="U24" s="193">
        <v>0</v>
      </c>
      <c r="V24" s="194">
        <v>0</v>
      </c>
      <c r="W24" s="176" t="s">
        <v>162</v>
      </c>
    </row>
    <row r="25" spans="1:23" ht="12">
      <c r="A25" s="195" t="s">
        <v>124</v>
      </c>
      <c r="B25" s="196" t="s">
        <v>127</v>
      </c>
      <c r="C25" s="197">
        <f aca="true" t="shared" si="0" ref="C25:V25">0.5*(C3+C4)</f>
        <v>3</v>
      </c>
      <c r="D25" s="198">
        <f t="shared" si="0"/>
        <v>3</v>
      </c>
      <c r="E25" s="198">
        <f t="shared" si="0"/>
        <v>3</v>
      </c>
      <c r="F25" s="198">
        <f t="shared" si="0"/>
        <v>3</v>
      </c>
      <c r="G25" s="198">
        <f t="shared" si="0"/>
        <v>3</v>
      </c>
      <c r="H25" s="198">
        <f t="shared" si="0"/>
        <v>3</v>
      </c>
      <c r="I25" s="198">
        <f t="shared" si="0"/>
        <v>3</v>
      </c>
      <c r="J25" s="198">
        <f t="shared" si="0"/>
        <v>3</v>
      </c>
      <c r="K25" s="198">
        <f t="shared" si="0"/>
        <v>3</v>
      </c>
      <c r="L25" s="198">
        <f t="shared" si="0"/>
        <v>3</v>
      </c>
      <c r="M25" s="198">
        <f t="shared" si="0"/>
        <v>3</v>
      </c>
      <c r="N25" s="198">
        <f t="shared" si="0"/>
        <v>3</v>
      </c>
      <c r="O25" s="198">
        <f t="shared" si="0"/>
        <v>3</v>
      </c>
      <c r="P25" s="198">
        <f t="shared" si="0"/>
        <v>3</v>
      </c>
      <c r="Q25" s="198">
        <f t="shared" si="0"/>
        <v>1</v>
      </c>
      <c r="R25" s="198">
        <f t="shared" si="0"/>
        <v>1</v>
      </c>
      <c r="S25" s="198">
        <f t="shared" si="0"/>
        <v>1</v>
      </c>
      <c r="T25" s="198">
        <f t="shared" si="0"/>
        <v>1</v>
      </c>
      <c r="U25" s="198">
        <f t="shared" si="0"/>
        <v>1</v>
      </c>
      <c r="V25" s="199">
        <f t="shared" si="0"/>
        <v>1</v>
      </c>
      <c r="W25" s="176" t="s">
        <v>162</v>
      </c>
    </row>
    <row r="26" spans="1:23" ht="12">
      <c r="A26" s="184" t="s">
        <v>125</v>
      </c>
      <c r="B26" s="185" t="s">
        <v>128</v>
      </c>
      <c r="C26" s="200">
        <f aca="true" t="shared" si="1" ref="C26:V26">0.142857*(C5+C6+C7)+0.190476*(C8+C9+C10)</f>
        <v>3.666663</v>
      </c>
      <c r="D26" s="201">
        <f t="shared" si="1"/>
        <v>3.666663</v>
      </c>
      <c r="E26" s="201">
        <f t="shared" si="1"/>
        <v>3.666663</v>
      </c>
      <c r="F26" s="201">
        <f t="shared" si="1"/>
        <v>3.666663</v>
      </c>
      <c r="G26" s="201">
        <f t="shared" si="1"/>
        <v>3.666663</v>
      </c>
      <c r="H26" s="201">
        <f t="shared" si="1"/>
        <v>3.666663</v>
      </c>
      <c r="I26" s="201">
        <f t="shared" si="1"/>
        <v>3.666663</v>
      </c>
      <c r="J26" s="201">
        <f t="shared" si="1"/>
        <v>3.666663</v>
      </c>
      <c r="K26" s="201">
        <f t="shared" si="1"/>
        <v>3.666663</v>
      </c>
      <c r="L26" s="201">
        <f t="shared" si="1"/>
        <v>3.666663</v>
      </c>
      <c r="M26" s="201">
        <f t="shared" si="1"/>
        <v>3.666663</v>
      </c>
      <c r="N26" s="201">
        <f t="shared" si="1"/>
        <v>3.666663</v>
      </c>
      <c r="O26" s="201">
        <f t="shared" si="1"/>
        <v>3.666663</v>
      </c>
      <c r="P26" s="201">
        <f t="shared" si="1"/>
        <v>3.666663</v>
      </c>
      <c r="Q26" s="201">
        <f t="shared" si="1"/>
        <v>2.523807</v>
      </c>
      <c r="R26" s="201">
        <f t="shared" si="1"/>
        <v>2.523807</v>
      </c>
      <c r="S26" s="201">
        <f t="shared" si="1"/>
        <v>2.523807</v>
      </c>
      <c r="T26" s="201">
        <f t="shared" si="1"/>
        <v>2.523807</v>
      </c>
      <c r="U26" s="201">
        <f t="shared" si="1"/>
        <v>2.523807</v>
      </c>
      <c r="V26" s="202">
        <f t="shared" si="1"/>
        <v>2.523807</v>
      </c>
      <c r="W26" s="176" t="s">
        <v>162</v>
      </c>
    </row>
    <row r="27" spans="1:23" ht="12">
      <c r="A27" s="184" t="s">
        <v>126</v>
      </c>
      <c r="B27" s="185" t="s">
        <v>129</v>
      </c>
      <c r="C27" s="200">
        <f aca="true" t="shared" si="2" ref="C27:V27">0.25*(C11+C12+C13+C14)</f>
        <v>3.5</v>
      </c>
      <c r="D27" s="201">
        <f t="shared" si="2"/>
        <v>3.5</v>
      </c>
      <c r="E27" s="201">
        <f t="shared" si="2"/>
        <v>3.5</v>
      </c>
      <c r="F27" s="201">
        <f t="shared" si="2"/>
        <v>3.5</v>
      </c>
      <c r="G27" s="201">
        <f t="shared" si="2"/>
        <v>3.5</v>
      </c>
      <c r="H27" s="201">
        <f t="shared" si="2"/>
        <v>3.5</v>
      </c>
      <c r="I27" s="201">
        <f t="shared" si="2"/>
        <v>3.5</v>
      </c>
      <c r="J27" s="201">
        <f t="shared" si="2"/>
        <v>3.5</v>
      </c>
      <c r="K27" s="201">
        <f t="shared" si="2"/>
        <v>3.5</v>
      </c>
      <c r="L27" s="201">
        <f t="shared" si="2"/>
        <v>3.5</v>
      </c>
      <c r="M27" s="201">
        <f t="shared" si="2"/>
        <v>3.5</v>
      </c>
      <c r="N27" s="201">
        <f t="shared" si="2"/>
        <v>3.5</v>
      </c>
      <c r="O27" s="201">
        <f t="shared" si="2"/>
        <v>3.5</v>
      </c>
      <c r="P27" s="201">
        <f t="shared" si="2"/>
        <v>3.5</v>
      </c>
      <c r="Q27" s="201">
        <f t="shared" si="2"/>
        <v>3.25</v>
      </c>
      <c r="R27" s="201">
        <f t="shared" si="2"/>
        <v>3.25</v>
      </c>
      <c r="S27" s="201">
        <f t="shared" si="2"/>
        <v>3.25</v>
      </c>
      <c r="T27" s="201">
        <f t="shared" si="2"/>
        <v>3.25</v>
      </c>
      <c r="U27" s="201">
        <f t="shared" si="2"/>
        <v>3.25</v>
      </c>
      <c r="V27" s="202">
        <f t="shared" si="2"/>
        <v>3.25</v>
      </c>
      <c r="W27" s="176" t="s">
        <v>162</v>
      </c>
    </row>
    <row r="28" spans="1:23" ht="12">
      <c r="A28" s="184" t="s">
        <v>130</v>
      </c>
      <c r="B28" s="185" t="s">
        <v>1</v>
      </c>
      <c r="C28" s="200">
        <f aca="true" t="shared" si="3" ref="C28:V28">0.5*C15+0.25*(C16+C17)</f>
        <v>0.25</v>
      </c>
      <c r="D28" s="201">
        <f t="shared" si="3"/>
        <v>0.25</v>
      </c>
      <c r="E28" s="201">
        <f t="shared" si="3"/>
        <v>0.25</v>
      </c>
      <c r="F28" s="201">
        <f t="shared" si="3"/>
        <v>0.25</v>
      </c>
      <c r="G28" s="201">
        <f t="shared" si="3"/>
        <v>0.25</v>
      </c>
      <c r="H28" s="201">
        <f t="shared" si="3"/>
        <v>0.25</v>
      </c>
      <c r="I28" s="201">
        <f t="shared" si="3"/>
        <v>0.25</v>
      </c>
      <c r="J28" s="201">
        <f t="shared" si="3"/>
        <v>0.25</v>
      </c>
      <c r="K28" s="201">
        <f t="shared" si="3"/>
        <v>0.25</v>
      </c>
      <c r="L28" s="201">
        <f t="shared" si="3"/>
        <v>0.25</v>
      </c>
      <c r="M28" s="201">
        <f t="shared" si="3"/>
        <v>0.25</v>
      </c>
      <c r="N28" s="201">
        <f t="shared" si="3"/>
        <v>0.25</v>
      </c>
      <c r="O28" s="201">
        <f t="shared" si="3"/>
        <v>0.25</v>
      </c>
      <c r="P28" s="201">
        <f t="shared" si="3"/>
        <v>0.25</v>
      </c>
      <c r="Q28" s="201">
        <f t="shared" si="3"/>
        <v>2.25</v>
      </c>
      <c r="R28" s="201">
        <f t="shared" si="3"/>
        <v>2.25</v>
      </c>
      <c r="S28" s="201">
        <f t="shared" si="3"/>
        <v>2.25</v>
      </c>
      <c r="T28" s="201">
        <f t="shared" si="3"/>
        <v>2.25</v>
      </c>
      <c r="U28" s="201">
        <f t="shared" si="3"/>
        <v>2.25</v>
      </c>
      <c r="V28" s="202">
        <f t="shared" si="3"/>
        <v>2.25</v>
      </c>
      <c r="W28" s="176" t="s">
        <v>162</v>
      </c>
    </row>
    <row r="29" spans="1:23" ht="12">
      <c r="A29" s="184" t="s">
        <v>131</v>
      </c>
      <c r="B29" s="185" t="s">
        <v>132</v>
      </c>
      <c r="C29" s="200">
        <f aca="true" t="shared" si="4" ref="C29:V29">0.5*C18+0.25*(C19+C20)</f>
        <v>0.5</v>
      </c>
      <c r="D29" s="201">
        <f t="shared" si="4"/>
        <v>0.5</v>
      </c>
      <c r="E29" s="201">
        <f t="shared" si="4"/>
        <v>0.5</v>
      </c>
      <c r="F29" s="201">
        <f t="shared" si="4"/>
        <v>0.5</v>
      </c>
      <c r="G29" s="201">
        <f t="shared" si="4"/>
        <v>0.5</v>
      </c>
      <c r="H29" s="201">
        <f t="shared" si="4"/>
        <v>0.5</v>
      </c>
      <c r="I29" s="201">
        <f t="shared" si="4"/>
        <v>0.5</v>
      </c>
      <c r="J29" s="201">
        <f t="shared" si="4"/>
        <v>0.5</v>
      </c>
      <c r="K29" s="201">
        <f t="shared" si="4"/>
        <v>0.5</v>
      </c>
      <c r="L29" s="201">
        <f t="shared" si="4"/>
        <v>0.5</v>
      </c>
      <c r="M29" s="201">
        <f t="shared" si="4"/>
        <v>0.5</v>
      </c>
      <c r="N29" s="201">
        <f t="shared" si="4"/>
        <v>0.5</v>
      </c>
      <c r="O29" s="201">
        <f t="shared" si="4"/>
        <v>0.5</v>
      </c>
      <c r="P29" s="201">
        <f t="shared" si="4"/>
        <v>0.5</v>
      </c>
      <c r="Q29" s="201">
        <f t="shared" si="4"/>
        <v>0.5</v>
      </c>
      <c r="R29" s="201">
        <f t="shared" si="4"/>
        <v>0.5</v>
      </c>
      <c r="S29" s="201">
        <f t="shared" si="4"/>
        <v>0.5</v>
      </c>
      <c r="T29" s="201">
        <f t="shared" si="4"/>
        <v>0.5</v>
      </c>
      <c r="U29" s="201">
        <f t="shared" si="4"/>
        <v>0.5</v>
      </c>
      <c r="V29" s="202">
        <f t="shared" si="4"/>
        <v>0.5</v>
      </c>
      <c r="W29" s="176" t="s">
        <v>162</v>
      </c>
    </row>
    <row r="30" spans="1:23" ht="12">
      <c r="A30" s="203" t="s">
        <v>2</v>
      </c>
      <c r="B30" s="204" t="s">
        <v>120</v>
      </c>
      <c r="C30" s="205">
        <f aca="true" t="shared" si="5" ref="C30:V30">0.25*(C21+C22+C23+C24)</f>
        <v>0</v>
      </c>
      <c r="D30" s="206">
        <f t="shared" si="5"/>
        <v>1.5</v>
      </c>
      <c r="E30" s="206">
        <f t="shared" si="5"/>
        <v>1.5</v>
      </c>
      <c r="F30" s="206">
        <f t="shared" si="5"/>
        <v>1.5</v>
      </c>
      <c r="G30" s="206">
        <f t="shared" si="5"/>
        <v>1.5</v>
      </c>
      <c r="H30" s="206">
        <f t="shared" si="5"/>
        <v>1.5</v>
      </c>
      <c r="I30" s="206">
        <f t="shared" si="5"/>
        <v>2.25</v>
      </c>
      <c r="J30" s="206">
        <f t="shared" si="5"/>
        <v>3.75</v>
      </c>
      <c r="K30" s="206">
        <f t="shared" si="5"/>
        <v>3.75</v>
      </c>
      <c r="L30" s="206">
        <f t="shared" si="5"/>
        <v>3.75</v>
      </c>
      <c r="M30" s="206">
        <f t="shared" si="5"/>
        <v>3.75</v>
      </c>
      <c r="N30" s="206">
        <f t="shared" si="5"/>
        <v>3.75</v>
      </c>
      <c r="O30" s="206">
        <f t="shared" si="5"/>
        <v>3.75</v>
      </c>
      <c r="P30" s="206">
        <f t="shared" si="5"/>
        <v>3.75</v>
      </c>
      <c r="Q30" s="206">
        <f t="shared" si="5"/>
        <v>3.375</v>
      </c>
      <c r="R30" s="206">
        <f t="shared" si="5"/>
        <v>3.375</v>
      </c>
      <c r="S30" s="206">
        <f t="shared" si="5"/>
        <v>3.375</v>
      </c>
      <c r="T30" s="206">
        <f t="shared" si="5"/>
        <v>3.375</v>
      </c>
      <c r="U30" s="206">
        <f t="shared" si="5"/>
        <v>3.375</v>
      </c>
      <c r="V30" s="207">
        <f t="shared" si="5"/>
        <v>3.375</v>
      </c>
      <c r="W30" s="176" t="s">
        <v>162</v>
      </c>
    </row>
    <row r="31" spans="1:23" ht="12">
      <c r="A31" s="195" t="s">
        <v>0</v>
      </c>
      <c r="B31" s="196" t="s">
        <v>121</v>
      </c>
      <c r="C31" s="197">
        <f aca="true" t="shared" si="6" ref="C31:V31">1/3*(C25+C26+C27)</f>
        <v>3.3888876666666663</v>
      </c>
      <c r="D31" s="198">
        <f t="shared" si="6"/>
        <v>3.3888876666666663</v>
      </c>
      <c r="E31" s="198">
        <f t="shared" si="6"/>
        <v>3.3888876666666663</v>
      </c>
      <c r="F31" s="198">
        <f t="shared" si="6"/>
        <v>3.3888876666666663</v>
      </c>
      <c r="G31" s="198">
        <f t="shared" si="6"/>
        <v>3.3888876666666663</v>
      </c>
      <c r="H31" s="198">
        <f t="shared" si="6"/>
        <v>3.3888876666666663</v>
      </c>
      <c r="I31" s="198">
        <f t="shared" si="6"/>
        <v>3.3888876666666663</v>
      </c>
      <c r="J31" s="198">
        <f t="shared" si="6"/>
        <v>3.3888876666666663</v>
      </c>
      <c r="K31" s="198">
        <f t="shared" si="6"/>
        <v>3.3888876666666663</v>
      </c>
      <c r="L31" s="198">
        <f t="shared" si="6"/>
        <v>3.3888876666666663</v>
      </c>
      <c r="M31" s="198">
        <f t="shared" si="6"/>
        <v>3.3888876666666663</v>
      </c>
      <c r="N31" s="198">
        <f t="shared" si="6"/>
        <v>3.3888876666666663</v>
      </c>
      <c r="O31" s="198">
        <f t="shared" si="6"/>
        <v>3.3888876666666663</v>
      </c>
      <c r="P31" s="198">
        <f t="shared" si="6"/>
        <v>3.3888876666666663</v>
      </c>
      <c r="Q31" s="198">
        <f t="shared" si="6"/>
        <v>2.2579356666666666</v>
      </c>
      <c r="R31" s="198">
        <f t="shared" si="6"/>
        <v>2.2579356666666666</v>
      </c>
      <c r="S31" s="198">
        <f t="shared" si="6"/>
        <v>2.2579356666666666</v>
      </c>
      <c r="T31" s="198">
        <f t="shared" si="6"/>
        <v>2.2579356666666666</v>
      </c>
      <c r="U31" s="198">
        <f t="shared" si="6"/>
        <v>2.2579356666666666</v>
      </c>
      <c r="V31" s="199">
        <f t="shared" si="6"/>
        <v>2.2579356666666666</v>
      </c>
      <c r="W31" s="176" t="s">
        <v>162</v>
      </c>
    </row>
    <row r="32" spans="1:23" ht="12">
      <c r="A32" s="184" t="s">
        <v>117</v>
      </c>
      <c r="B32" s="185" t="s">
        <v>122</v>
      </c>
      <c r="C32" s="200">
        <f aca="true" t="shared" si="7" ref="C32:V32">0.5*(C28+C29)</f>
        <v>0.375</v>
      </c>
      <c r="D32" s="201">
        <f t="shared" si="7"/>
        <v>0.375</v>
      </c>
      <c r="E32" s="201">
        <f t="shared" si="7"/>
        <v>0.375</v>
      </c>
      <c r="F32" s="201">
        <f t="shared" si="7"/>
        <v>0.375</v>
      </c>
      <c r="G32" s="201">
        <f t="shared" si="7"/>
        <v>0.375</v>
      </c>
      <c r="H32" s="201">
        <f t="shared" si="7"/>
        <v>0.375</v>
      </c>
      <c r="I32" s="201">
        <f t="shared" si="7"/>
        <v>0.375</v>
      </c>
      <c r="J32" s="201">
        <f t="shared" si="7"/>
        <v>0.375</v>
      </c>
      <c r="K32" s="201">
        <f t="shared" si="7"/>
        <v>0.375</v>
      </c>
      <c r="L32" s="201">
        <f t="shared" si="7"/>
        <v>0.375</v>
      </c>
      <c r="M32" s="201">
        <f t="shared" si="7"/>
        <v>0.375</v>
      </c>
      <c r="N32" s="201">
        <f t="shared" si="7"/>
        <v>0.375</v>
      </c>
      <c r="O32" s="201">
        <f t="shared" si="7"/>
        <v>0.375</v>
      </c>
      <c r="P32" s="201">
        <f t="shared" si="7"/>
        <v>0.375</v>
      </c>
      <c r="Q32" s="201">
        <f t="shared" si="7"/>
        <v>1.375</v>
      </c>
      <c r="R32" s="201">
        <f t="shared" si="7"/>
        <v>1.375</v>
      </c>
      <c r="S32" s="201">
        <f t="shared" si="7"/>
        <v>1.375</v>
      </c>
      <c r="T32" s="201">
        <f t="shared" si="7"/>
        <v>1.375</v>
      </c>
      <c r="U32" s="201">
        <f t="shared" si="7"/>
        <v>1.375</v>
      </c>
      <c r="V32" s="202">
        <f t="shared" si="7"/>
        <v>1.375</v>
      </c>
      <c r="W32" s="176" t="s">
        <v>162</v>
      </c>
    </row>
    <row r="33" spans="1:23" ht="12">
      <c r="A33" s="203" t="s">
        <v>2</v>
      </c>
      <c r="B33" s="204" t="s">
        <v>123</v>
      </c>
      <c r="C33" s="205">
        <f aca="true" t="shared" si="8" ref="C33:V33">C30</f>
        <v>0</v>
      </c>
      <c r="D33" s="206">
        <f t="shared" si="8"/>
        <v>1.5</v>
      </c>
      <c r="E33" s="206">
        <f t="shared" si="8"/>
        <v>1.5</v>
      </c>
      <c r="F33" s="206">
        <f t="shared" si="8"/>
        <v>1.5</v>
      </c>
      <c r="G33" s="206">
        <f t="shared" si="8"/>
        <v>1.5</v>
      </c>
      <c r="H33" s="206">
        <f t="shared" si="8"/>
        <v>1.5</v>
      </c>
      <c r="I33" s="206">
        <f t="shared" si="8"/>
        <v>2.25</v>
      </c>
      <c r="J33" s="206">
        <f t="shared" si="8"/>
        <v>3.75</v>
      </c>
      <c r="K33" s="206">
        <f t="shared" si="8"/>
        <v>3.75</v>
      </c>
      <c r="L33" s="206">
        <f t="shared" si="8"/>
        <v>3.75</v>
      </c>
      <c r="M33" s="206">
        <f t="shared" si="8"/>
        <v>3.75</v>
      </c>
      <c r="N33" s="206">
        <f t="shared" si="8"/>
        <v>3.75</v>
      </c>
      <c r="O33" s="206">
        <f t="shared" si="8"/>
        <v>3.75</v>
      </c>
      <c r="P33" s="206">
        <f t="shared" si="8"/>
        <v>3.75</v>
      </c>
      <c r="Q33" s="206">
        <f t="shared" si="8"/>
        <v>3.375</v>
      </c>
      <c r="R33" s="206">
        <f t="shared" si="8"/>
        <v>3.375</v>
      </c>
      <c r="S33" s="206">
        <f t="shared" si="8"/>
        <v>3.375</v>
      </c>
      <c r="T33" s="206">
        <f t="shared" si="8"/>
        <v>3.375</v>
      </c>
      <c r="U33" s="206">
        <f t="shared" si="8"/>
        <v>3.375</v>
      </c>
      <c r="V33" s="207">
        <f t="shared" si="8"/>
        <v>3.375</v>
      </c>
      <c r="W33" s="176" t="s">
        <v>162</v>
      </c>
    </row>
    <row r="34" spans="1:23" ht="12">
      <c r="A34" s="208" t="s">
        <v>118</v>
      </c>
      <c r="B34" s="209"/>
      <c r="C34" s="210">
        <f aca="true" t="shared" si="9" ref="C34:V34">5/12*C31+5/12*C32+2/12*C33</f>
        <v>1.5682865277777778</v>
      </c>
      <c r="D34" s="211">
        <f t="shared" si="9"/>
        <v>1.8182865277777778</v>
      </c>
      <c r="E34" s="211">
        <f t="shared" si="9"/>
        <v>1.8182865277777778</v>
      </c>
      <c r="F34" s="211">
        <f t="shared" si="9"/>
        <v>1.8182865277777778</v>
      </c>
      <c r="G34" s="211">
        <f t="shared" si="9"/>
        <v>1.8182865277777778</v>
      </c>
      <c r="H34" s="211">
        <f t="shared" si="9"/>
        <v>1.8182865277777778</v>
      </c>
      <c r="I34" s="211">
        <f t="shared" si="9"/>
        <v>1.9432865277777778</v>
      </c>
      <c r="J34" s="211">
        <f t="shared" si="9"/>
        <v>2.1932865277777776</v>
      </c>
      <c r="K34" s="211">
        <f t="shared" si="9"/>
        <v>2.1932865277777776</v>
      </c>
      <c r="L34" s="211">
        <f t="shared" si="9"/>
        <v>2.1932865277777776</v>
      </c>
      <c r="M34" s="211">
        <f t="shared" si="9"/>
        <v>2.1932865277777776</v>
      </c>
      <c r="N34" s="211">
        <f t="shared" si="9"/>
        <v>2.1932865277777776</v>
      </c>
      <c r="O34" s="211">
        <f t="shared" si="9"/>
        <v>2.1932865277777776</v>
      </c>
      <c r="P34" s="211">
        <f t="shared" si="9"/>
        <v>2.1932865277777776</v>
      </c>
      <c r="Q34" s="211">
        <f t="shared" si="9"/>
        <v>2.0762231944444443</v>
      </c>
      <c r="R34" s="211">
        <f t="shared" si="9"/>
        <v>2.0762231944444443</v>
      </c>
      <c r="S34" s="211">
        <f t="shared" si="9"/>
        <v>2.0762231944444443</v>
      </c>
      <c r="T34" s="211">
        <f t="shared" si="9"/>
        <v>2.0762231944444443</v>
      </c>
      <c r="U34" s="211">
        <f t="shared" si="9"/>
        <v>2.0762231944444443</v>
      </c>
      <c r="V34" s="212">
        <f t="shared" si="9"/>
        <v>2.0762231944444443</v>
      </c>
      <c r="W34" s="176" t="s">
        <v>162</v>
      </c>
    </row>
    <row r="35" spans="3:22" ht="12">
      <c r="C35" s="183"/>
      <c r="D35" s="183"/>
      <c r="E35" s="183"/>
      <c r="F35" s="183"/>
      <c r="G35" s="183"/>
      <c r="H35" s="183"/>
      <c r="I35" s="183"/>
      <c r="J35" s="183"/>
      <c r="K35" s="183"/>
      <c r="L35" s="183"/>
      <c r="M35" s="183"/>
      <c r="N35" s="183"/>
      <c r="O35" s="183"/>
      <c r="P35" s="183"/>
      <c r="Q35" s="183"/>
      <c r="R35" s="183"/>
      <c r="S35" s="183"/>
      <c r="T35" s="183"/>
      <c r="U35" s="183"/>
      <c r="V35" s="183"/>
    </row>
    <row r="36" spans="1:22" ht="12">
      <c r="A36" s="175" t="s">
        <v>178</v>
      </c>
      <c r="C36" s="177"/>
      <c r="D36" s="177"/>
      <c r="E36" s="177"/>
      <c r="F36" s="177"/>
      <c r="G36" s="177"/>
      <c r="H36" s="177"/>
      <c r="I36" s="177"/>
      <c r="J36" s="177"/>
      <c r="K36" s="177"/>
      <c r="L36" s="177"/>
      <c r="M36" s="177"/>
      <c r="N36" s="177"/>
      <c r="O36" s="177"/>
      <c r="P36" s="177"/>
      <c r="Q36" s="177"/>
      <c r="R36" s="177"/>
      <c r="S36" s="177"/>
      <c r="T36" s="177"/>
      <c r="U36" s="177"/>
      <c r="V36" s="177"/>
    </row>
    <row r="37" spans="1:22" ht="12">
      <c r="A37" s="178" t="s">
        <v>90</v>
      </c>
      <c r="B37" s="179" t="s">
        <v>91</v>
      </c>
      <c r="C37" s="180">
        <v>1990</v>
      </c>
      <c r="D37" s="181">
        <v>1991</v>
      </c>
      <c r="E37" s="181">
        <v>1992</v>
      </c>
      <c r="F37" s="181">
        <v>1993</v>
      </c>
      <c r="G37" s="181">
        <v>1994</v>
      </c>
      <c r="H37" s="181">
        <v>1995</v>
      </c>
      <c r="I37" s="181">
        <v>1996</v>
      </c>
      <c r="J37" s="181">
        <v>1997</v>
      </c>
      <c r="K37" s="181">
        <v>1998</v>
      </c>
      <c r="L37" s="181">
        <v>1999</v>
      </c>
      <c r="M37" s="181">
        <v>2000</v>
      </c>
      <c r="N37" s="181">
        <v>2001</v>
      </c>
      <c r="O37" s="181">
        <v>2002</v>
      </c>
      <c r="P37" s="181">
        <v>2003</v>
      </c>
      <c r="Q37" s="181">
        <v>2004</v>
      </c>
      <c r="R37" s="181">
        <v>2005</v>
      </c>
      <c r="S37" s="181">
        <v>2006</v>
      </c>
      <c r="T37" s="181">
        <v>2007</v>
      </c>
      <c r="U37" s="181">
        <v>2008</v>
      </c>
      <c r="V37" s="182">
        <v>2009</v>
      </c>
    </row>
    <row r="38" spans="1:23" ht="12">
      <c r="A38" s="184">
        <v>1</v>
      </c>
      <c r="B38" s="185" t="s">
        <v>106</v>
      </c>
      <c r="C38" s="186">
        <v>6</v>
      </c>
      <c r="D38" s="187">
        <v>6</v>
      </c>
      <c r="E38" s="187">
        <v>6</v>
      </c>
      <c r="F38" s="187">
        <v>6</v>
      </c>
      <c r="G38" s="187">
        <v>6</v>
      </c>
      <c r="H38" s="187">
        <v>6</v>
      </c>
      <c r="I38" s="187">
        <v>6</v>
      </c>
      <c r="J38" s="187">
        <v>6</v>
      </c>
      <c r="K38" s="187">
        <v>6</v>
      </c>
      <c r="L38" s="187">
        <v>4</v>
      </c>
      <c r="M38" s="187">
        <v>4</v>
      </c>
      <c r="N38" s="187">
        <v>4</v>
      </c>
      <c r="O38" s="187">
        <v>4</v>
      </c>
      <c r="P38" s="187">
        <v>4</v>
      </c>
      <c r="Q38" s="187">
        <v>4</v>
      </c>
      <c r="R38" s="187">
        <v>4</v>
      </c>
      <c r="S38" s="187">
        <v>4</v>
      </c>
      <c r="T38" s="187">
        <v>4</v>
      </c>
      <c r="U38" s="187">
        <v>4</v>
      </c>
      <c r="V38" s="188">
        <v>4</v>
      </c>
      <c r="W38" s="176" t="s">
        <v>163</v>
      </c>
    </row>
    <row r="39" spans="1:23" ht="12">
      <c r="A39" s="184">
        <v>2</v>
      </c>
      <c r="B39" s="185" t="s">
        <v>95</v>
      </c>
      <c r="C39" s="189">
        <v>0</v>
      </c>
      <c r="D39" s="190">
        <v>0</v>
      </c>
      <c r="E39" s="190">
        <v>0</v>
      </c>
      <c r="F39" s="190">
        <v>0</v>
      </c>
      <c r="G39" s="190">
        <v>0</v>
      </c>
      <c r="H39" s="190">
        <v>0</v>
      </c>
      <c r="I39" s="190">
        <v>0</v>
      </c>
      <c r="J39" s="190">
        <v>0</v>
      </c>
      <c r="K39" s="190">
        <v>0</v>
      </c>
      <c r="L39" s="190">
        <v>0</v>
      </c>
      <c r="M39" s="190">
        <v>0</v>
      </c>
      <c r="N39" s="190">
        <v>4</v>
      </c>
      <c r="O39" s="190">
        <v>4</v>
      </c>
      <c r="P39" s="190">
        <v>4</v>
      </c>
      <c r="Q39" s="190">
        <v>4</v>
      </c>
      <c r="R39" s="190">
        <v>4</v>
      </c>
      <c r="S39" s="190">
        <v>4</v>
      </c>
      <c r="T39" s="190">
        <v>4</v>
      </c>
      <c r="U39" s="190">
        <v>4</v>
      </c>
      <c r="V39" s="191">
        <v>4</v>
      </c>
      <c r="W39" s="176" t="s">
        <v>163</v>
      </c>
    </row>
    <row r="40" spans="1:23" ht="12">
      <c r="A40" s="184" t="s">
        <v>156</v>
      </c>
      <c r="B40" s="185" t="s">
        <v>96</v>
      </c>
      <c r="C40" s="189">
        <v>6</v>
      </c>
      <c r="D40" s="190">
        <v>6</v>
      </c>
      <c r="E40" s="190">
        <v>6</v>
      </c>
      <c r="F40" s="190">
        <v>6</v>
      </c>
      <c r="G40" s="190">
        <v>6</v>
      </c>
      <c r="H40" s="190">
        <v>6</v>
      </c>
      <c r="I40" s="190">
        <v>6</v>
      </c>
      <c r="J40" s="190">
        <v>6</v>
      </c>
      <c r="K40" s="190">
        <v>6</v>
      </c>
      <c r="L40" s="190">
        <v>6</v>
      </c>
      <c r="M40" s="190">
        <v>6</v>
      </c>
      <c r="N40" s="190">
        <v>6</v>
      </c>
      <c r="O40" s="190">
        <v>6</v>
      </c>
      <c r="P40" s="190">
        <v>6</v>
      </c>
      <c r="Q40" s="190">
        <v>6</v>
      </c>
      <c r="R40" s="190">
        <v>6</v>
      </c>
      <c r="S40" s="190">
        <v>6</v>
      </c>
      <c r="T40" s="190">
        <v>6</v>
      </c>
      <c r="U40" s="190">
        <v>6</v>
      </c>
      <c r="V40" s="191">
        <v>6</v>
      </c>
      <c r="W40" s="176" t="s">
        <v>163</v>
      </c>
    </row>
    <row r="41" spans="1:23" ht="12">
      <c r="A41" s="184" t="s">
        <v>157</v>
      </c>
      <c r="B41" s="185" t="s">
        <v>97</v>
      </c>
      <c r="C41" s="189">
        <v>4</v>
      </c>
      <c r="D41" s="190">
        <v>4</v>
      </c>
      <c r="E41" s="190">
        <v>4</v>
      </c>
      <c r="F41" s="190">
        <v>4</v>
      </c>
      <c r="G41" s="190">
        <v>4</v>
      </c>
      <c r="H41" s="190">
        <v>4</v>
      </c>
      <c r="I41" s="190">
        <v>4</v>
      </c>
      <c r="J41" s="190">
        <v>4</v>
      </c>
      <c r="K41" s="190">
        <v>4</v>
      </c>
      <c r="L41" s="190">
        <v>4</v>
      </c>
      <c r="M41" s="190">
        <v>4</v>
      </c>
      <c r="N41" s="190">
        <v>4</v>
      </c>
      <c r="O41" s="190">
        <v>4</v>
      </c>
      <c r="P41" s="190">
        <v>4</v>
      </c>
      <c r="Q41" s="190">
        <v>4</v>
      </c>
      <c r="R41" s="190">
        <v>4</v>
      </c>
      <c r="S41" s="190">
        <v>4</v>
      </c>
      <c r="T41" s="190">
        <v>4</v>
      </c>
      <c r="U41" s="190">
        <v>4</v>
      </c>
      <c r="V41" s="191">
        <v>4</v>
      </c>
      <c r="W41" s="176" t="s">
        <v>163</v>
      </c>
    </row>
    <row r="42" spans="1:23" ht="12">
      <c r="A42" s="184" t="s">
        <v>158</v>
      </c>
      <c r="B42" s="185" t="s">
        <v>98</v>
      </c>
      <c r="C42" s="189">
        <v>1</v>
      </c>
      <c r="D42" s="190">
        <v>1</v>
      </c>
      <c r="E42" s="190">
        <v>1</v>
      </c>
      <c r="F42" s="190">
        <v>1</v>
      </c>
      <c r="G42" s="190">
        <v>1</v>
      </c>
      <c r="H42" s="190">
        <v>1</v>
      </c>
      <c r="I42" s="190">
        <v>1</v>
      </c>
      <c r="J42" s="190">
        <v>1</v>
      </c>
      <c r="K42" s="190">
        <v>1</v>
      </c>
      <c r="L42" s="190">
        <v>1</v>
      </c>
      <c r="M42" s="190">
        <v>1</v>
      </c>
      <c r="N42" s="190">
        <v>1</v>
      </c>
      <c r="O42" s="190">
        <v>1</v>
      </c>
      <c r="P42" s="190">
        <v>1</v>
      </c>
      <c r="Q42" s="190">
        <v>1</v>
      </c>
      <c r="R42" s="190">
        <v>1</v>
      </c>
      <c r="S42" s="190">
        <v>1</v>
      </c>
      <c r="T42" s="190">
        <v>1</v>
      </c>
      <c r="U42" s="190">
        <v>1</v>
      </c>
      <c r="V42" s="191">
        <v>1</v>
      </c>
      <c r="W42" s="176" t="s">
        <v>163</v>
      </c>
    </row>
    <row r="43" spans="1:23" ht="12">
      <c r="A43" s="184" t="s">
        <v>159</v>
      </c>
      <c r="B43" s="185" t="s">
        <v>99</v>
      </c>
      <c r="C43" s="189">
        <v>6</v>
      </c>
      <c r="D43" s="190">
        <v>6</v>
      </c>
      <c r="E43" s="190">
        <v>6</v>
      </c>
      <c r="F43" s="190">
        <v>6</v>
      </c>
      <c r="G43" s="190">
        <v>6</v>
      </c>
      <c r="H43" s="190">
        <v>6</v>
      </c>
      <c r="I43" s="190">
        <v>6</v>
      </c>
      <c r="J43" s="190">
        <v>6</v>
      </c>
      <c r="K43" s="190">
        <v>6</v>
      </c>
      <c r="L43" s="190">
        <v>4</v>
      </c>
      <c r="M43" s="190">
        <v>4</v>
      </c>
      <c r="N43" s="190">
        <v>4</v>
      </c>
      <c r="O43" s="190">
        <v>4</v>
      </c>
      <c r="P43" s="190">
        <v>4</v>
      </c>
      <c r="Q43" s="190">
        <v>4</v>
      </c>
      <c r="R43" s="190">
        <v>4</v>
      </c>
      <c r="S43" s="190">
        <v>4</v>
      </c>
      <c r="T43" s="190">
        <v>4</v>
      </c>
      <c r="U43" s="190">
        <v>4</v>
      </c>
      <c r="V43" s="191">
        <v>4</v>
      </c>
      <c r="W43" s="176" t="s">
        <v>163</v>
      </c>
    </row>
    <row r="44" spans="1:23" ht="12">
      <c r="A44" s="184" t="s">
        <v>160</v>
      </c>
      <c r="B44" s="185" t="s">
        <v>100</v>
      </c>
      <c r="C44" s="189">
        <v>4</v>
      </c>
      <c r="D44" s="190">
        <v>4</v>
      </c>
      <c r="E44" s="190">
        <v>4</v>
      </c>
      <c r="F44" s="190">
        <v>4</v>
      </c>
      <c r="G44" s="190">
        <v>4</v>
      </c>
      <c r="H44" s="190">
        <v>4</v>
      </c>
      <c r="I44" s="190">
        <v>4</v>
      </c>
      <c r="J44" s="190">
        <v>4</v>
      </c>
      <c r="K44" s="190">
        <v>4</v>
      </c>
      <c r="L44" s="190">
        <v>3</v>
      </c>
      <c r="M44" s="190">
        <v>3</v>
      </c>
      <c r="N44" s="190">
        <v>3</v>
      </c>
      <c r="O44" s="190">
        <v>3</v>
      </c>
      <c r="P44" s="190">
        <v>3</v>
      </c>
      <c r="Q44" s="190">
        <v>3</v>
      </c>
      <c r="R44" s="190">
        <v>3</v>
      </c>
      <c r="S44" s="190">
        <v>3</v>
      </c>
      <c r="T44" s="190">
        <v>3</v>
      </c>
      <c r="U44" s="190">
        <v>3</v>
      </c>
      <c r="V44" s="191">
        <v>3</v>
      </c>
      <c r="W44" s="176" t="s">
        <v>163</v>
      </c>
    </row>
    <row r="45" spans="1:23" ht="12">
      <c r="A45" s="184" t="s">
        <v>161</v>
      </c>
      <c r="B45" s="185" t="s">
        <v>101</v>
      </c>
      <c r="C45" s="189">
        <v>1</v>
      </c>
      <c r="D45" s="190">
        <v>1</v>
      </c>
      <c r="E45" s="190">
        <v>1</v>
      </c>
      <c r="F45" s="190">
        <v>1</v>
      </c>
      <c r="G45" s="190">
        <v>1</v>
      </c>
      <c r="H45" s="190">
        <v>1</v>
      </c>
      <c r="I45" s="190">
        <v>1</v>
      </c>
      <c r="J45" s="190">
        <v>1</v>
      </c>
      <c r="K45" s="190">
        <v>1</v>
      </c>
      <c r="L45" s="190">
        <v>1</v>
      </c>
      <c r="M45" s="190">
        <v>1</v>
      </c>
      <c r="N45" s="190">
        <v>1</v>
      </c>
      <c r="O45" s="190">
        <v>1</v>
      </c>
      <c r="P45" s="190">
        <v>1</v>
      </c>
      <c r="Q45" s="190">
        <v>1</v>
      </c>
      <c r="R45" s="190">
        <v>1</v>
      </c>
      <c r="S45" s="190">
        <v>1</v>
      </c>
      <c r="T45" s="190">
        <v>1</v>
      </c>
      <c r="U45" s="190">
        <v>1</v>
      </c>
      <c r="V45" s="191">
        <v>1</v>
      </c>
      <c r="W45" s="176" t="s">
        <v>163</v>
      </c>
    </row>
    <row r="46" spans="1:23" ht="12">
      <c r="A46" s="184">
        <v>5</v>
      </c>
      <c r="B46" s="185" t="s">
        <v>102</v>
      </c>
      <c r="C46" s="189">
        <v>4</v>
      </c>
      <c r="D46" s="190">
        <v>4</v>
      </c>
      <c r="E46" s="190">
        <v>4</v>
      </c>
      <c r="F46" s="190">
        <v>4</v>
      </c>
      <c r="G46" s="190">
        <v>4</v>
      </c>
      <c r="H46" s="190">
        <v>4</v>
      </c>
      <c r="I46" s="190">
        <v>4</v>
      </c>
      <c r="J46" s="190">
        <v>4</v>
      </c>
      <c r="K46" s="190">
        <v>4</v>
      </c>
      <c r="L46" s="190">
        <v>4</v>
      </c>
      <c r="M46" s="190">
        <v>4</v>
      </c>
      <c r="N46" s="190">
        <v>4</v>
      </c>
      <c r="O46" s="190">
        <v>4</v>
      </c>
      <c r="P46" s="190">
        <v>4</v>
      </c>
      <c r="Q46" s="190">
        <v>4</v>
      </c>
      <c r="R46" s="190">
        <v>4</v>
      </c>
      <c r="S46" s="190">
        <v>4</v>
      </c>
      <c r="T46" s="190">
        <v>4</v>
      </c>
      <c r="U46" s="190">
        <v>4</v>
      </c>
      <c r="V46" s="191">
        <v>4</v>
      </c>
      <c r="W46" s="176" t="s">
        <v>163</v>
      </c>
    </row>
    <row r="47" spans="1:23" ht="12">
      <c r="A47" s="184">
        <v>6</v>
      </c>
      <c r="B47" s="185" t="s">
        <v>103</v>
      </c>
      <c r="C47" s="189">
        <v>4</v>
      </c>
      <c r="D47" s="190">
        <v>4</v>
      </c>
      <c r="E47" s="190">
        <v>4</v>
      </c>
      <c r="F47" s="190">
        <v>4</v>
      </c>
      <c r="G47" s="190">
        <v>4</v>
      </c>
      <c r="H47" s="190">
        <v>4</v>
      </c>
      <c r="I47" s="190">
        <v>4</v>
      </c>
      <c r="J47" s="190">
        <v>4</v>
      </c>
      <c r="K47" s="190">
        <v>4</v>
      </c>
      <c r="L47" s="190">
        <v>3</v>
      </c>
      <c r="M47" s="190">
        <v>3</v>
      </c>
      <c r="N47" s="190">
        <v>3</v>
      </c>
      <c r="O47" s="190">
        <v>3</v>
      </c>
      <c r="P47" s="190">
        <v>3</v>
      </c>
      <c r="Q47" s="190">
        <v>3</v>
      </c>
      <c r="R47" s="190">
        <v>3</v>
      </c>
      <c r="S47" s="190">
        <v>3</v>
      </c>
      <c r="T47" s="190">
        <v>3</v>
      </c>
      <c r="U47" s="190">
        <v>3</v>
      </c>
      <c r="V47" s="191">
        <v>3</v>
      </c>
      <c r="W47" s="176" t="s">
        <v>163</v>
      </c>
    </row>
    <row r="48" spans="1:23" ht="12">
      <c r="A48" s="184">
        <v>7</v>
      </c>
      <c r="B48" s="185" t="s">
        <v>104</v>
      </c>
      <c r="C48" s="189">
        <v>0</v>
      </c>
      <c r="D48" s="190">
        <v>1</v>
      </c>
      <c r="E48" s="190">
        <v>1</v>
      </c>
      <c r="F48" s="190">
        <v>1</v>
      </c>
      <c r="G48" s="190">
        <v>1</v>
      </c>
      <c r="H48" s="190">
        <v>1</v>
      </c>
      <c r="I48" s="190">
        <v>2</v>
      </c>
      <c r="J48" s="190">
        <v>2</v>
      </c>
      <c r="K48" s="190">
        <v>2</v>
      </c>
      <c r="L48" s="190">
        <v>1</v>
      </c>
      <c r="M48" s="190">
        <v>1</v>
      </c>
      <c r="N48" s="190">
        <v>1</v>
      </c>
      <c r="O48" s="190">
        <v>1</v>
      </c>
      <c r="P48" s="190">
        <v>1</v>
      </c>
      <c r="Q48" s="190">
        <v>1</v>
      </c>
      <c r="R48" s="190">
        <v>1</v>
      </c>
      <c r="S48" s="190">
        <v>1</v>
      </c>
      <c r="T48" s="190">
        <v>1</v>
      </c>
      <c r="U48" s="190">
        <v>1</v>
      </c>
      <c r="V48" s="191">
        <v>1</v>
      </c>
      <c r="W48" s="176" t="s">
        <v>163</v>
      </c>
    </row>
    <row r="49" spans="1:23" ht="12">
      <c r="A49" s="184">
        <v>8</v>
      </c>
      <c r="B49" s="185" t="s">
        <v>105</v>
      </c>
      <c r="C49" s="189">
        <v>6</v>
      </c>
      <c r="D49" s="190">
        <v>6</v>
      </c>
      <c r="E49" s="190">
        <v>6</v>
      </c>
      <c r="F49" s="190">
        <v>6</v>
      </c>
      <c r="G49" s="190">
        <v>6</v>
      </c>
      <c r="H49" s="190">
        <v>6</v>
      </c>
      <c r="I49" s="190">
        <v>6</v>
      </c>
      <c r="J49" s="190">
        <v>6</v>
      </c>
      <c r="K49" s="190">
        <v>6</v>
      </c>
      <c r="L49" s="190">
        <v>6</v>
      </c>
      <c r="M49" s="190">
        <v>6</v>
      </c>
      <c r="N49" s="190">
        <v>6</v>
      </c>
      <c r="O49" s="190">
        <v>6</v>
      </c>
      <c r="P49" s="190">
        <v>6</v>
      </c>
      <c r="Q49" s="190">
        <v>6</v>
      </c>
      <c r="R49" s="190">
        <v>6</v>
      </c>
      <c r="S49" s="190">
        <v>6</v>
      </c>
      <c r="T49" s="190">
        <v>6</v>
      </c>
      <c r="U49" s="190">
        <v>6</v>
      </c>
      <c r="V49" s="191">
        <v>6</v>
      </c>
      <c r="W49" s="176" t="s">
        <v>163</v>
      </c>
    </row>
    <row r="50" spans="1:23" ht="12">
      <c r="A50" s="184">
        <v>9</v>
      </c>
      <c r="B50" s="185" t="s">
        <v>107</v>
      </c>
      <c r="C50" s="189">
        <v>0</v>
      </c>
      <c r="D50" s="190">
        <v>0</v>
      </c>
      <c r="E50" s="190">
        <v>0</v>
      </c>
      <c r="F50" s="190">
        <v>0</v>
      </c>
      <c r="G50" s="190">
        <v>0</v>
      </c>
      <c r="H50" s="190">
        <v>0</v>
      </c>
      <c r="I50" s="190">
        <v>6</v>
      </c>
      <c r="J50" s="190">
        <v>6</v>
      </c>
      <c r="K50" s="190">
        <v>6</v>
      </c>
      <c r="L50" s="190">
        <v>6</v>
      </c>
      <c r="M50" s="190">
        <v>6</v>
      </c>
      <c r="N50" s="190">
        <v>6</v>
      </c>
      <c r="O50" s="190">
        <v>6</v>
      </c>
      <c r="P50" s="190">
        <v>6</v>
      </c>
      <c r="Q50" s="190">
        <v>6</v>
      </c>
      <c r="R50" s="190">
        <v>6</v>
      </c>
      <c r="S50" s="190">
        <v>6</v>
      </c>
      <c r="T50" s="190">
        <v>6</v>
      </c>
      <c r="U50" s="190">
        <v>6</v>
      </c>
      <c r="V50" s="191">
        <v>6</v>
      </c>
      <c r="W50" s="176" t="s">
        <v>163</v>
      </c>
    </row>
    <row r="51" spans="1:23" ht="12">
      <c r="A51" s="184">
        <v>10</v>
      </c>
      <c r="B51" s="185" t="s">
        <v>108</v>
      </c>
      <c r="C51" s="189">
        <v>0</v>
      </c>
      <c r="D51" s="190">
        <v>0</v>
      </c>
      <c r="E51" s="190">
        <v>0</v>
      </c>
      <c r="F51" s="190">
        <v>0</v>
      </c>
      <c r="G51" s="190">
        <v>0</v>
      </c>
      <c r="H51" s="190">
        <v>0</v>
      </c>
      <c r="I51" s="190">
        <v>0</v>
      </c>
      <c r="J51" s="190">
        <v>0</v>
      </c>
      <c r="K51" s="190">
        <v>0</v>
      </c>
      <c r="L51" s="190">
        <v>0</v>
      </c>
      <c r="M51" s="190">
        <v>0</v>
      </c>
      <c r="N51" s="190">
        <v>0</v>
      </c>
      <c r="O51" s="190">
        <v>0</v>
      </c>
      <c r="P51" s="190">
        <v>0</v>
      </c>
      <c r="Q51" s="190">
        <v>0</v>
      </c>
      <c r="R51" s="190">
        <v>0</v>
      </c>
      <c r="S51" s="190">
        <v>0</v>
      </c>
      <c r="T51" s="190">
        <v>0</v>
      </c>
      <c r="U51" s="190">
        <v>0</v>
      </c>
      <c r="V51" s="191">
        <v>0</v>
      </c>
      <c r="W51" s="176" t="s">
        <v>163</v>
      </c>
    </row>
    <row r="52" spans="1:23" ht="12">
      <c r="A52" s="184">
        <v>11</v>
      </c>
      <c r="B52" s="185" t="s">
        <v>192</v>
      </c>
      <c r="C52" s="189">
        <v>1</v>
      </c>
      <c r="D52" s="190">
        <v>1</v>
      </c>
      <c r="E52" s="190">
        <v>1</v>
      </c>
      <c r="F52" s="190">
        <v>1</v>
      </c>
      <c r="G52" s="190">
        <v>1</v>
      </c>
      <c r="H52" s="190">
        <v>1</v>
      </c>
      <c r="I52" s="190">
        <v>1</v>
      </c>
      <c r="J52" s="190">
        <v>1</v>
      </c>
      <c r="K52" s="190">
        <v>1</v>
      </c>
      <c r="L52" s="190">
        <v>1</v>
      </c>
      <c r="M52" s="190">
        <v>1</v>
      </c>
      <c r="N52" s="190">
        <v>1</v>
      </c>
      <c r="O52" s="190">
        <v>1</v>
      </c>
      <c r="P52" s="190">
        <v>1</v>
      </c>
      <c r="Q52" s="190">
        <v>1</v>
      </c>
      <c r="R52" s="190">
        <v>1</v>
      </c>
      <c r="S52" s="190">
        <v>1</v>
      </c>
      <c r="T52" s="190">
        <v>1</v>
      </c>
      <c r="U52" s="190">
        <v>1</v>
      </c>
      <c r="V52" s="191">
        <v>1</v>
      </c>
      <c r="W52" s="176" t="s">
        <v>163</v>
      </c>
    </row>
    <row r="53" spans="1:23" ht="12">
      <c r="A53" s="184">
        <v>12</v>
      </c>
      <c r="B53" s="185" t="s">
        <v>110</v>
      </c>
      <c r="C53" s="189">
        <v>0</v>
      </c>
      <c r="D53" s="190">
        <v>0</v>
      </c>
      <c r="E53" s="190">
        <v>0</v>
      </c>
      <c r="F53" s="190">
        <v>0</v>
      </c>
      <c r="G53" s="190">
        <v>0</v>
      </c>
      <c r="H53" s="190">
        <v>0</v>
      </c>
      <c r="I53" s="190">
        <v>0</v>
      </c>
      <c r="J53" s="190">
        <v>0</v>
      </c>
      <c r="K53" s="190">
        <v>0</v>
      </c>
      <c r="L53" s="190">
        <v>0</v>
      </c>
      <c r="M53" s="190">
        <v>0</v>
      </c>
      <c r="N53" s="190">
        <v>0</v>
      </c>
      <c r="O53" s="190">
        <v>0</v>
      </c>
      <c r="P53" s="190">
        <v>0</v>
      </c>
      <c r="Q53" s="190">
        <v>0</v>
      </c>
      <c r="R53" s="190">
        <v>0</v>
      </c>
      <c r="S53" s="190">
        <v>0</v>
      </c>
      <c r="T53" s="190">
        <v>0</v>
      </c>
      <c r="U53" s="190">
        <v>0</v>
      </c>
      <c r="V53" s="191">
        <v>0</v>
      </c>
      <c r="W53" s="176" t="s">
        <v>163</v>
      </c>
    </row>
    <row r="54" spans="1:23" ht="12">
      <c r="A54" s="184">
        <v>13</v>
      </c>
      <c r="B54" s="185" t="s">
        <v>111</v>
      </c>
      <c r="C54" s="189">
        <v>2</v>
      </c>
      <c r="D54" s="190">
        <v>2</v>
      </c>
      <c r="E54" s="190">
        <v>2</v>
      </c>
      <c r="F54" s="190">
        <v>2</v>
      </c>
      <c r="G54" s="190">
        <v>2</v>
      </c>
      <c r="H54" s="190">
        <v>2</v>
      </c>
      <c r="I54" s="190">
        <v>2</v>
      </c>
      <c r="J54" s="190">
        <v>2</v>
      </c>
      <c r="K54" s="190">
        <v>2</v>
      </c>
      <c r="L54" s="190">
        <v>2</v>
      </c>
      <c r="M54" s="190">
        <v>2</v>
      </c>
      <c r="N54" s="190">
        <v>2</v>
      </c>
      <c r="O54" s="190">
        <v>2</v>
      </c>
      <c r="P54" s="190">
        <v>2</v>
      </c>
      <c r="Q54" s="190">
        <v>2</v>
      </c>
      <c r="R54" s="190">
        <v>2</v>
      </c>
      <c r="S54" s="190">
        <v>2</v>
      </c>
      <c r="T54" s="190">
        <v>2</v>
      </c>
      <c r="U54" s="190">
        <v>2</v>
      </c>
      <c r="V54" s="191">
        <v>2</v>
      </c>
      <c r="W54" s="176" t="s">
        <v>163</v>
      </c>
    </row>
    <row r="55" spans="1:23" ht="12">
      <c r="A55" s="184">
        <v>14</v>
      </c>
      <c r="B55" s="185" t="s">
        <v>193</v>
      </c>
      <c r="C55" s="189">
        <v>0</v>
      </c>
      <c r="D55" s="190">
        <v>0</v>
      </c>
      <c r="E55" s="190">
        <v>0</v>
      </c>
      <c r="F55" s="190">
        <v>0</v>
      </c>
      <c r="G55" s="190">
        <v>0</v>
      </c>
      <c r="H55" s="190">
        <v>0</v>
      </c>
      <c r="I55" s="190">
        <v>0</v>
      </c>
      <c r="J55" s="190">
        <v>0</v>
      </c>
      <c r="K55" s="190">
        <v>0</v>
      </c>
      <c r="L55" s="190">
        <v>0</v>
      </c>
      <c r="M55" s="190">
        <v>0</v>
      </c>
      <c r="N55" s="190">
        <v>0</v>
      </c>
      <c r="O55" s="190">
        <v>0</v>
      </c>
      <c r="P55" s="190">
        <v>0</v>
      </c>
      <c r="Q55" s="190">
        <v>0</v>
      </c>
      <c r="R55" s="190">
        <v>0</v>
      </c>
      <c r="S55" s="190">
        <v>0</v>
      </c>
      <c r="T55" s="190">
        <v>0</v>
      </c>
      <c r="U55" s="190">
        <v>0</v>
      </c>
      <c r="V55" s="191">
        <v>0</v>
      </c>
      <c r="W55" s="176" t="s">
        <v>163</v>
      </c>
    </row>
    <row r="56" spans="1:23" ht="12">
      <c r="A56" s="184">
        <v>15</v>
      </c>
      <c r="B56" s="185" t="s">
        <v>113</v>
      </c>
      <c r="C56" s="189">
        <v>0</v>
      </c>
      <c r="D56" s="190">
        <v>0</v>
      </c>
      <c r="E56" s="190">
        <v>0</v>
      </c>
      <c r="F56" s="190">
        <v>0</v>
      </c>
      <c r="G56" s="190">
        <v>0</v>
      </c>
      <c r="H56" s="190">
        <v>0</v>
      </c>
      <c r="I56" s="190">
        <v>0</v>
      </c>
      <c r="J56" s="190">
        <v>0</v>
      </c>
      <c r="K56" s="190">
        <v>0</v>
      </c>
      <c r="L56" s="190">
        <v>1.5</v>
      </c>
      <c r="M56" s="190">
        <v>1.5</v>
      </c>
      <c r="N56" s="190">
        <v>1.5</v>
      </c>
      <c r="O56" s="190">
        <v>1.5</v>
      </c>
      <c r="P56" s="190">
        <v>1.5</v>
      </c>
      <c r="Q56" s="190">
        <v>1.5</v>
      </c>
      <c r="R56" s="190">
        <v>1.5</v>
      </c>
      <c r="S56" s="190">
        <v>1.5</v>
      </c>
      <c r="T56" s="190">
        <v>1.5</v>
      </c>
      <c r="U56" s="190">
        <v>1.5</v>
      </c>
      <c r="V56" s="191">
        <v>1.5</v>
      </c>
      <c r="W56" s="176" t="s">
        <v>163</v>
      </c>
    </row>
    <row r="57" spans="1:23" ht="12">
      <c r="A57" s="184">
        <v>16</v>
      </c>
      <c r="B57" s="185" t="s">
        <v>114</v>
      </c>
      <c r="C57" s="189">
        <v>0</v>
      </c>
      <c r="D57" s="190">
        <v>6</v>
      </c>
      <c r="E57" s="190">
        <v>6</v>
      </c>
      <c r="F57" s="190">
        <v>6</v>
      </c>
      <c r="G57" s="190">
        <v>6</v>
      </c>
      <c r="H57" s="190">
        <v>6</v>
      </c>
      <c r="I57" s="190">
        <v>6</v>
      </c>
      <c r="J57" s="190">
        <v>6</v>
      </c>
      <c r="K57" s="190">
        <v>6</v>
      </c>
      <c r="L57" s="190">
        <v>6</v>
      </c>
      <c r="M57" s="190">
        <v>6</v>
      </c>
      <c r="N57" s="190">
        <v>0</v>
      </c>
      <c r="O57" s="190">
        <v>0</v>
      </c>
      <c r="P57" s="190">
        <v>0</v>
      </c>
      <c r="Q57" s="190">
        <v>0</v>
      </c>
      <c r="R57" s="190">
        <v>0</v>
      </c>
      <c r="S57" s="190">
        <v>0</v>
      </c>
      <c r="T57" s="190">
        <v>0</v>
      </c>
      <c r="U57" s="190">
        <v>0</v>
      </c>
      <c r="V57" s="191">
        <v>0</v>
      </c>
      <c r="W57" s="176" t="s">
        <v>163</v>
      </c>
    </row>
    <row r="58" spans="1:23" ht="12">
      <c r="A58" s="184">
        <v>17</v>
      </c>
      <c r="B58" s="185" t="s">
        <v>115</v>
      </c>
      <c r="C58" s="189">
        <v>0</v>
      </c>
      <c r="D58" s="190">
        <v>6</v>
      </c>
      <c r="E58" s="190">
        <v>6</v>
      </c>
      <c r="F58" s="190">
        <v>6</v>
      </c>
      <c r="G58" s="190">
        <v>6</v>
      </c>
      <c r="H58" s="190">
        <v>6</v>
      </c>
      <c r="I58" s="190">
        <v>6</v>
      </c>
      <c r="J58" s="190">
        <v>6</v>
      </c>
      <c r="K58" s="190">
        <v>6</v>
      </c>
      <c r="L58" s="190">
        <v>3</v>
      </c>
      <c r="M58" s="190">
        <v>3</v>
      </c>
      <c r="N58" s="190">
        <v>0</v>
      </c>
      <c r="O58" s="190">
        <v>0</v>
      </c>
      <c r="P58" s="190">
        <v>0</v>
      </c>
      <c r="Q58" s="190">
        <v>0</v>
      </c>
      <c r="R58" s="190">
        <v>0</v>
      </c>
      <c r="S58" s="190">
        <v>0</v>
      </c>
      <c r="T58" s="190">
        <v>0</v>
      </c>
      <c r="U58" s="190">
        <v>0</v>
      </c>
      <c r="V58" s="191">
        <v>0</v>
      </c>
      <c r="W58" s="176" t="s">
        <v>163</v>
      </c>
    </row>
    <row r="59" spans="1:23" ht="12">
      <c r="A59" s="184">
        <v>18</v>
      </c>
      <c r="B59" s="185" t="s">
        <v>116</v>
      </c>
      <c r="C59" s="192">
        <v>0</v>
      </c>
      <c r="D59" s="193">
        <v>0</v>
      </c>
      <c r="E59" s="193">
        <v>0</v>
      </c>
      <c r="F59" s="193">
        <v>0</v>
      </c>
      <c r="G59" s="193">
        <v>0</v>
      </c>
      <c r="H59" s="193">
        <v>0</v>
      </c>
      <c r="I59" s="193">
        <v>0</v>
      </c>
      <c r="J59" s="193">
        <v>0</v>
      </c>
      <c r="K59" s="193">
        <v>0</v>
      </c>
      <c r="L59" s="193">
        <v>0</v>
      </c>
      <c r="M59" s="193">
        <v>0</v>
      </c>
      <c r="N59" s="193">
        <v>0</v>
      </c>
      <c r="O59" s="193">
        <v>0</v>
      </c>
      <c r="P59" s="193">
        <v>0</v>
      </c>
      <c r="Q59" s="193">
        <v>0</v>
      </c>
      <c r="R59" s="193">
        <v>0</v>
      </c>
      <c r="S59" s="193">
        <v>0</v>
      </c>
      <c r="T59" s="193">
        <v>0</v>
      </c>
      <c r="U59" s="193">
        <v>0</v>
      </c>
      <c r="V59" s="194">
        <v>0</v>
      </c>
      <c r="W59" s="176" t="s">
        <v>163</v>
      </c>
    </row>
    <row r="60" spans="1:23" ht="12">
      <c r="A60" s="195" t="s">
        <v>124</v>
      </c>
      <c r="B60" s="196" t="s">
        <v>127</v>
      </c>
      <c r="C60" s="197">
        <f aca="true" t="shared" si="10" ref="C60:L60">0.5*(C38+C39)</f>
        <v>3</v>
      </c>
      <c r="D60" s="198">
        <f t="shared" si="10"/>
        <v>3</v>
      </c>
      <c r="E60" s="198">
        <f t="shared" si="10"/>
        <v>3</v>
      </c>
      <c r="F60" s="198">
        <f t="shared" si="10"/>
        <v>3</v>
      </c>
      <c r="G60" s="198">
        <f t="shared" si="10"/>
        <v>3</v>
      </c>
      <c r="H60" s="198">
        <f t="shared" si="10"/>
        <v>3</v>
      </c>
      <c r="I60" s="198">
        <f t="shared" si="10"/>
        <v>3</v>
      </c>
      <c r="J60" s="198">
        <f t="shared" si="10"/>
        <v>3</v>
      </c>
      <c r="K60" s="198">
        <f t="shared" si="10"/>
        <v>3</v>
      </c>
      <c r="L60" s="198">
        <f t="shared" si="10"/>
        <v>2</v>
      </c>
      <c r="M60" s="198">
        <f>0.5*(L38+L39)</f>
        <v>2</v>
      </c>
      <c r="N60" s="198">
        <f>0.5*(N38+N39)</f>
        <v>4</v>
      </c>
      <c r="O60" s="198">
        <f aca="true" t="shared" si="11" ref="O60:T60">0.5*(O38+O39)</f>
        <v>4</v>
      </c>
      <c r="P60" s="198">
        <f t="shared" si="11"/>
        <v>4</v>
      </c>
      <c r="Q60" s="198">
        <f t="shared" si="11"/>
        <v>4</v>
      </c>
      <c r="R60" s="198">
        <f t="shared" si="11"/>
        <v>4</v>
      </c>
      <c r="S60" s="198">
        <f t="shared" si="11"/>
        <v>4</v>
      </c>
      <c r="T60" s="198">
        <f t="shared" si="11"/>
        <v>4</v>
      </c>
      <c r="U60" s="198">
        <f>0.5*(U38+U39)</f>
        <v>4</v>
      </c>
      <c r="V60" s="199">
        <f>0.5*(V38+V39)</f>
        <v>4</v>
      </c>
      <c r="W60" s="176" t="s">
        <v>163</v>
      </c>
    </row>
    <row r="61" spans="1:23" ht="12">
      <c r="A61" s="184" t="s">
        <v>125</v>
      </c>
      <c r="B61" s="185" t="s">
        <v>128</v>
      </c>
      <c r="C61" s="200">
        <f aca="true" t="shared" si="12" ref="C61:L61">0.142857*(C40+C41+C42)+0.190476*(C43+C44+C45)</f>
        <v>3.666663</v>
      </c>
      <c r="D61" s="201">
        <f t="shared" si="12"/>
        <v>3.666663</v>
      </c>
      <c r="E61" s="201">
        <f t="shared" si="12"/>
        <v>3.666663</v>
      </c>
      <c r="F61" s="201">
        <f t="shared" si="12"/>
        <v>3.666663</v>
      </c>
      <c r="G61" s="201">
        <f t="shared" si="12"/>
        <v>3.666663</v>
      </c>
      <c r="H61" s="201">
        <f t="shared" si="12"/>
        <v>3.666663</v>
      </c>
      <c r="I61" s="201">
        <f t="shared" si="12"/>
        <v>3.666663</v>
      </c>
      <c r="J61" s="201">
        <f t="shared" si="12"/>
        <v>3.666663</v>
      </c>
      <c r="K61" s="201">
        <f t="shared" si="12"/>
        <v>3.666663</v>
      </c>
      <c r="L61" s="201">
        <f t="shared" si="12"/>
        <v>3.095235</v>
      </c>
      <c r="M61" s="201">
        <f>0.142857*(L40+L41+L42)+0.190476*(L43+L44+L45)</f>
        <v>3.095235</v>
      </c>
      <c r="N61" s="201">
        <f>0.142857*(N40+N41+N42)+0.190476*(N43+N44+N45)</f>
        <v>3.095235</v>
      </c>
      <c r="O61" s="201">
        <f aca="true" t="shared" si="13" ref="O61:T61">0.142857*(O40+O41+O42)+0.190476*(O43+O44+O45)</f>
        <v>3.095235</v>
      </c>
      <c r="P61" s="201">
        <f t="shared" si="13"/>
        <v>3.095235</v>
      </c>
      <c r="Q61" s="201">
        <f t="shared" si="13"/>
        <v>3.095235</v>
      </c>
      <c r="R61" s="201">
        <f t="shared" si="13"/>
        <v>3.095235</v>
      </c>
      <c r="S61" s="201">
        <f t="shared" si="13"/>
        <v>3.095235</v>
      </c>
      <c r="T61" s="201">
        <f t="shared" si="13"/>
        <v>3.095235</v>
      </c>
      <c r="U61" s="201">
        <f>0.142857*(U40+U41+U42)+0.190476*(U43+U44+U45)</f>
        <v>3.095235</v>
      </c>
      <c r="V61" s="202">
        <f>0.142857*(V40+V41+V42)+0.190476*(V43+V44+V45)</f>
        <v>3.095235</v>
      </c>
      <c r="W61" s="176" t="s">
        <v>163</v>
      </c>
    </row>
    <row r="62" spans="1:23" ht="12">
      <c r="A62" s="184" t="s">
        <v>126</v>
      </c>
      <c r="B62" s="185" t="s">
        <v>129</v>
      </c>
      <c r="C62" s="200">
        <f aca="true" t="shared" si="14" ref="C62:L62">0.25*(C46+C47+C48+C49)</f>
        <v>3.5</v>
      </c>
      <c r="D62" s="201">
        <f t="shared" si="14"/>
        <v>3.75</v>
      </c>
      <c r="E62" s="201">
        <f t="shared" si="14"/>
        <v>3.75</v>
      </c>
      <c r="F62" s="201">
        <f t="shared" si="14"/>
        <v>3.75</v>
      </c>
      <c r="G62" s="201">
        <f t="shared" si="14"/>
        <v>3.75</v>
      </c>
      <c r="H62" s="201">
        <f t="shared" si="14"/>
        <v>3.75</v>
      </c>
      <c r="I62" s="201">
        <f t="shared" si="14"/>
        <v>4</v>
      </c>
      <c r="J62" s="201">
        <f t="shared" si="14"/>
        <v>4</v>
      </c>
      <c r="K62" s="201">
        <f t="shared" si="14"/>
        <v>4</v>
      </c>
      <c r="L62" s="201">
        <f t="shared" si="14"/>
        <v>3.5</v>
      </c>
      <c r="M62" s="201">
        <f>0.25*(L46+L47+L48+L49)</f>
        <v>3.5</v>
      </c>
      <c r="N62" s="201">
        <f>0.25*(N46+N47+N48+N49)</f>
        <v>3.5</v>
      </c>
      <c r="O62" s="201">
        <f aca="true" t="shared" si="15" ref="O62:T62">0.25*(O46+O47+O48+O49)</f>
        <v>3.5</v>
      </c>
      <c r="P62" s="201">
        <f t="shared" si="15"/>
        <v>3.5</v>
      </c>
      <c r="Q62" s="201">
        <f t="shared" si="15"/>
        <v>3.5</v>
      </c>
      <c r="R62" s="201">
        <f t="shared" si="15"/>
        <v>3.5</v>
      </c>
      <c r="S62" s="201">
        <f t="shared" si="15"/>
        <v>3.5</v>
      </c>
      <c r="T62" s="201">
        <f t="shared" si="15"/>
        <v>3.5</v>
      </c>
      <c r="U62" s="201">
        <f>0.25*(U46+U47+U48+U49)</f>
        <v>3.5</v>
      </c>
      <c r="V62" s="202">
        <f>0.25*(V46+V47+V48+V49)</f>
        <v>3.5</v>
      </c>
      <c r="W62" s="176" t="s">
        <v>163</v>
      </c>
    </row>
    <row r="63" spans="1:23" ht="12">
      <c r="A63" s="184" t="s">
        <v>130</v>
      </c>
      <c r="B63" s="185" t="s">
        <v>1</v>
      </c>
      <c r="C63" s="200">
        <f aca="true" t="shared" si="16" ref="C63:L63">0.5*C50+0.25*(C51+C52)</f>
        <v>0.25</v>
      </c>
      <c r="D63" s="201">
        <f t="shared" si="16"/>
        <v>0.25</v>
      </c>
      <c r="E63" s="201">
        <f t="shared" si="16"/>
        <v>0.25</v>
      </c>
      <c r="F63" s="201">
        <f t="shared" si="16"/>
        <v>0.25</v>
      </c>
      <c r="G63" s="201">
        <f t="shared" si="16"/>
        <v>0.25</v>
      </c>
      <c r="H63" s="201">
        <f t="shared" si="16"/>
        <v>0.25</v>
      </c>
      <c r="I63" s="201">
        <f t="shared" si="16"/>
        <v>3.25</v>
      </c>
      <c r="J63" s="201">
        <f t="shared" si="16"/>
        <v>3.25</v>
      </c>
      <c r="K63" s="201">
        <f t="shared" si="16"/>
        <v>3.25</v>
      </c>
      <c r="L63" s="201">
        <f t="shared" si="16"/>
        <v>3.25</v>
      </c>
      <c r="M63" s="201">
        <f>0.5*L50+0.25*(L51+L52)</f>
        <v>3.25</v>
      </c>
      <c r="N63" s="201">
        <f>0.5*N50+0.25*(N51+N52)</f>
        <v>3.25</v>
      </c>
      <c r="O63" s="201">
        <f aca="true" t="shared" si="17" ref="O63:T63">0.5*O50+0.25*(O51+O52)</f>
        <v>3.25</v>
      </c>
      <c r="P63" s="201">
        <f t="shared" si="17"/>
        <v>3.25</v>
      </c>
      <c r="Q63" s="201">
        <f t="shared" si="17"/>
        <v>3.25</v>
      </c>
      <c r="R63" s="201">
        <f t="shared" si="17"/>
        <v>3.25</v>
      </c>
      <c r="S63" s="201">
        <f t="shared" si="17"/>
        <v>3.25</v>
      </c>
      <c r="T63" s="201">
        <f t="shared" si="17"/>
        <v>3.25</v>
      </c>
      <c r="U63" s="201">
        <f>0.5*U50+0.25*(U51+U52)</f>
        <v>3.25</v>
      </c>
      <c r="V63" s="202">
        <f>0.5*V50+0.25*(V51+V52)</f>
        <v>3.25</v>
      </c>
      <c r="W63" s="176" t="s">
        <v>163</v>
      </c>
    </row>
    <row r="64" spans="1:23" ht="12">
      <c r="A64" s="184" t="s">
        <v>131</v>
      </c>
      <c r="B64" s="185" t="s">
        <v>132</v>
      </c>
      <c r="C64" s="200">
        <f aca="true" t="shared" si="18" ref="C64:L64">0.5*C53+0.25*(C54+C55)</f>
        <v>0.5</v>
      </c>
      <c r="D64" s="201">
        <f t="shared" si="18"/>
        <v>0.5</v>
      </c>
      <c r="E64" s="201">
        <f t="shared" si="18"/>
        <v>0.5</v>
      </c>
      <c r="F64" s="201">
        <f t="shared" si="18"/>
        <v>0.5</v>
      </c>
      <c r="G64" s="201">
        <f t="shared" si="18"/>
        <v>0.5</v>
      </c>
      <c r="H64" s="201">
        <f t="shared" si="18"/>
        <v>0.5</v>
      </c>
      <c r="I64" s="201">
        <f t="shared" si="18"/>
        <v>0.5</v>
      </c>
      <c r="J64" s="201">
        <f t="shared" si="18"/>
        <v>0.5</v>
      </c>
      <c r="K64" s="201">
        <f t="shared" si="18"/>
        <v>0.5</v>
      </c>
      <c r="L64" s="201">
        <f t="shared" si="18"/>
        <v>0.5</v>
      </c>
      <c r="M64" s="201">
        <f>0.5*L53+0.25*(L54+L55)</f>
        <v>0.5</v>
      </c>
      <c r="N64" s="201">
        <f>0.5*N53+0.25*(N54+N55)</f>
        <v>0.5</v>
      </c>
      <c r="O64" s="201">
        <f aca="true" t="shared" si="19" ref="O64:T64">0.5*O53+0.25*(O54+O55)</f>
        <v>0.5</v>
      </c>
      <c r="P64" s="201">
        <f t="shared" si="19"/>
        <v>0.5</v>
      </c>
      <c r="Q64" s="201">
        <f t="shared" si="19"/>
        <v>0.5</v>
      </c>
      <c r="R64" s="201">
        <f t="shared" si="19"/>
        <v>0.5</v>
      </c>
      <c r="S64" s="201">
        <f t="shared" si="19"/>
        <v>0.5</v>
      </c>
      <c r="T64" s="201">
        <f t="shared" si="19"/>
        <v>0.5</v>
      </c>
      <c r="U64" s="201">
        <f>0.5*U53+0.25*(U54+U55)</f>
        <v>0.5</v>
      </c>
      <c r="V64" s="202">
        <f>0.5*V53+0.25*(V54+V55)</f>
        <v>0.5</v>
      </c>
      <c r="W64" s="176" t="s">
        <v>163</v>
      </c>
    </row>
    <row r="65" spans="1:23" ht="12">
      <c r="A65" s="203" t="s">
        <v>2</v>
      </c>
      <c r="B65" s="204" t="s">
        <v>120</v>
      </c>
      <c r="C65" s="205">
        <f aca="true" t="shared" si="20" ref="C65:L65">0.25*(C56+C57+C58+C59)</f>
        <v>0</v>
      </c>
      <c r="D65" s="206">
        <f t="shared" si="20"/>
        <v>3</v>
      </c>
      <c r="E65" s="206">
        <f t="shared" si="20"/>
        <v>3</v>
      </c>
      <c r="F65" s="206">
        <f t="shared" si="20"/>
        <v>3</v>
      </c>
      <c r="G65" s="206">
        <f t="shared" si="20"/>
        <v>3</v>
      </c>
      <c r="H65" s="206">
        <f t="shared" si="20"/>
        <v>3</v>
      </c>
      <c r="I65" s="206">
        <f t="shared" si="20"/>
        <v>3</v>
      </c>
      <c r="J65" s="206">
        <f t="shared" si="20"/>
        <v>3</v>
      </c>
      <c r="K65" s="206">
        <f t="shared" si="20"/>
        <v>3</v>
      </c>
      <c r="L65" s="206">
        <f t="shared" si="20"/>
        <v>2.625</v>
      </c>
      <c r="M65" s="206">
        <f>0.25*(L56+L57+L58+L59)</f>
        <v>2.625</v>
      </c>
      <c r="N65" s="206">
        <f>0.25*(N56+N57+N58+N59)</f>
        <v>0.375</v>
      </c>
      <c r="O65" s="206">
        <f aca="true" t="shared" si="21" ref="O65:T65">0.25*(O56+O57+O58+O59)</f>
        <v>0.375</v>
      </c>
      <c r="P65" s="206">
        <f t="shared" si="21"/>
        <v>0.375</v>
      </c>
      <c r="Q65" s="206">
        <f t="shared" si="21"/>
        <v>0.375</v>
      </c>
      <c r="R65" s="206">
        <f t="shared" si="21"/>
        <v>0.375</v>
      </c>
      <c r="S65" s="206">
        <f t="shared" si="21"/>
        <v>0.375</v>
      </c>
      <c r="T65" s="206">
        <f t="shared" si="21"/>
        <v>0.375</v>
      </c>
      <c r="U65" s="206">
        <f>0.25*(U56+U57+U58+U59)</f>
        <v>0.375</v>
      </c>
      <c r="V65" s="207">
        <f>0.25*(V56+V57+V58+V59)</f>
        <v>0.375</v>
      </c>
      <c r="W65" s="176" t="s">
        <v>163</v>
      </c>
    </row>
    <row r="66" spans="1:23" ht="12">
      <c r="A66" s="195" t="s">
        <v>0</v>
      </c>
      <c r="B66" s="196" t="s">
        <v>121</v>
      </c>
      <c r="C66" s="197">
        <f aca="true" t="shared" si="22" ref="C66:T66">1/3*(C60+C61+C62)</f>
        <v>3.3888876666666663</v>
      </c>
      <c r="D66" s="198">
        <f t="shared" si="22"/>
        <v>3.472221</v>
      </c>
      <c r="E66" s="198">
        <f t="shared" si="22"/>
        <v>3.472221</v>
      </c>
      <c r="F66" s="198">
        <f t="shared" si="22"/>
        <v>3.472221</v>
      </c>
      <c r="G66" s="198">
        <f t="shared" si="22"/>
        <v>3.472221</v>
      </c>
      <c r="H66" s="198">
        <f t="shared" si="22"/>
        <v>3.472221</v>
      </c>
      <c r="I66" s="198">
        <f t="shared" si="22"/>
        <v>3.5555543333333333</v>
      </c>
      <c r="J66" s="198">
        <f t="shared" si="22"/>
        <v>3.5555543333333333</v>
      </c>
      <c r="K66" s="198">
        <f t="shared" si="22"/>
        <v>3.5555543333333333</v>
      </c>
      <c r="L66" s="198">
        <f t="shared" si="22"/>
        <v>2.8650783333333334</v>
      </c>
      <c r="M66" s="198">
        <f t="shared" si="22"/>
        <v>2.8650783333333334</v>
      </c>
      <c r="N66" s="198">
        <f t="shared" si="22"/>
        <v>3.531745</v>
      </c>
      <c r="O66" s="198">
        <f t="shared" si="22"/>
        <v>3.531745</v>
      </c>
      <c r="P66" s="198">
        <f t="shared" si="22"/>
        <v>3.531745</v>
      </c>
      <c r="Q66" s="198">
        <f t="shared" si="22"/>
        <v>3.531745</v>
      </c>
      <c r="R66" s="198">
        <f t="shared" si="22"/>
        <v>3.531745</v>
      </c>
      <c r="S66" s="198">
        <f t="shared" si="22"/>
        <v>3.531745</v>
      </c>
      <c r="T66" s="198">
        <f t="shared" si="22"/>
        <v>3.531745</v>
      </c>
      <c r="U66" s="198">
        <f>1/3*(U60+U61+U62)</f>
        <v>3.531745</v>
      </c>
      <c r="V66" s="199">
        <f>1/3*(V60+V61+V62)</f>
        <v>3.531745</v>
      </c>
      <c r="W66" s="176" t="s">
        <v>163</v>
      </c>
    </row>
    <row r="67" spans="1:23" ht="12">
      <c r="A67" s="184" t="s">
        <v>117</v>
      </c>
      <c r="B67" s="185" t="s">
        <v>122</v>
      </c>
      <c r="C67" s="200">
        <f aca="true" t="shared" si="23" ref="C67:T67">0.5*(C63+C64)</f>
        <v>0.375</v>
      </c>
      <c r="D67" s="201">
        <f t="shared" si="23"/>
        <v>0.375</v>
      </c>
      <c r="E67" s="201">
        <f t="shared" si="23"/>
        <v>0.375</v>
      </c>
      <c r="F67" s="201">
        <f t="shared" si="23"/>
        <v>0.375</v>
      </c>
      <c r="G67" s="201">
        <f t="shared" si="23"/>
        <v>0.375</v>
      </c>
      <c r="H67" s="201">
        <f t="shared" si="23"/>
        <v>0.375</v>
      </c>
      <c r="I67" s="201">
        <f t="shared" si="23"/>
        <v>1.875</v>
      </c>
      <c r="J67" s="201">
        <f t="shared" si="23"/>
        <v>1.875</v>
      </c>
      <c r="K67" s="201">
        <f t="shared" si="23"/>
        <v>1.875</v>
      </c>
      <c r="L67" s="201">
        <f t="shared" si="23"/>
        <v>1.875</v>
      </c>
      <c r="M67" s="201">
        <f t="shared" si="23"/>
        <v>1.875</v>
      </c>
      <c r="N67" s="201">
        <f t="shared" si="23"/>
        <v>1.875</v>
      </c>
      <c r="O67" s="201">
        <f t="shared" si="23"/>
        <v>1.875</v>
      </c>
      <c r="P67" s="201">
        <f t="shared" si="23"/>
        <v>1.875</v>
      </c>
      <c r="Q67" s="201">
        <f t="shared" si="23"/>
        <v>1.875</v>
      </c>
      <c r="R67" s="201">
        <f t="shared" si="23"/>
        <v>1.875</v>
      </c>
      <c r="S67" s="201">
        <f t="shared" si="23"/>
        <v>1.875</v>
      </c>
      <c r="T67" s="201">
        <f t="shared" si="23"/>
        <v>1.875</v>
      </c>
      <c r="U67" s="201">
        <f>0.5*(U63+U64)</f>
        <v>1.875</v>
      </c>
      <c r="V67" s="202">
        <f>0.5*(V63+V64)</f>
        <v>1.875</v>
      </c>
      <c r="W67" s="176" t="s">
        <v>163</v>
      </c>
    </row>
    <row r="68" spans="1:23" ht="12">
      <c r="A68" s="203" t="s">
        <v>2</v>
      </c>
      <c r="B68" s="204" t="s">
        <v>123</v>
      </c>
      <c r="C68" s="205">
        <f aca="true" t="shared" si="24" ref="C68:T68">C65</f>
        <v>0</v>
      </c>
      <c r="D68" s="206">
        <f t="shared" si="24"/>
        <v>3</v>
      </c>
      <c r="E68" s="206">
        <f t="shared" si="24"/>
        <v>3</v>
      </c>
      <c r="F68" s="206">
        <f t="shared" si="24"/>
        <v>3</v>
      </c>
      <c r="G68" s="206">
        <f t="shared" si="24"/>
        <v>3</v>
      </c>
      <c r="H68" s="206">
        <f t="shared" si="24"/>
        <v>3</v>
      </c>
      <c r="I68" s="206">
        <f t="shared" si="24"/>
        <v>3</v>
      </c>
      <c r="J68" s="206">
        <f t="shared" si="24"/>
        <v>3</v>
      </c>
      <c r="K68" s="206">
        <f t="shared" si="24"/>
        <v>3</v>
      </c>
      <c r="L68" s="206">
        <f t="shared" si="24"/>
        <v>2.625</v>
      </c>
      <c r="M68" s="206">
        <f t="shared" si="24"/>
        <v>2.625</v>
      </c>
      <c r="N68" s="206">
        <f t="shared" si="24"/>
        <v>0.375</v>
      </c>
      <c r="O68" s="206">
        <f t="shared" si="24"/>
        <v>0.375</v>
      </c>
      <c r="P68" s="206">
        <f t="shared" si="24"/>
        <v>0.375</v>
      </c>
      <c r="Q68" s="206">
        <f t="shared" si="24"/>
        <v>0.375</v>
      </c>
      <c r="R68" s="206">
        <f t="shared" si="24"/>
        <v>0.375</v>
      </c>
      <c r="S68" s="206">
        <f t="shared" si="24"/>
        <v>0.375</v>
      </c>
      <c r="T68" s="206">
        <f t="shared" si="24"/>
        <v>0.375</v>
      </c>
      <c r="U68" s="206">
        <f>U65</f>
        <v>0.375</v>
      </c>
      <c r="V68" s="207">
        <f>V65</f>
        <v>0.375</v>
      </c>
      <c r="W68" s="176" t="s">
        <v>163</v>
      </c>
    </row>
    <row r="69" spans="1:23" ht="12">
      <c r="A69" s="208" t="s">
        <v>118</v>
      </c>
      <c r="B69" s="209"/>
      <c r="C69" s="210">
        <f aca="true" t="shared" si="25" ref="C69:T69">5/12*C66+5/12*C67+2/12*C68</f>
        <v>1.5682865277777778</v>
      </c>
      <c r="D69" s="211">
        <f t="shared" si="25"/>
        <v>2.10300875</v>
      </c>
      <c r="E69" s="211">
        <f t="shared" si="25"/>
        <v>2.10300875</v>
      </c>
      <c r="F69" s="211">
        <f t="shared" si="25"/>
        <v>2.10300875</v>
      </c>
      <c r="G69" s="211">
        <f t="shared" si="25"/>
        <v>2.10300875</v>
      </c>
      <c r="H69" s="211">
        <f t="shared" si="25"/>
        <v>2.10300875</v>
      </c>
      <c r="I69" s="211">
        <f t="shared" si="25"/>
        <v>2.762730972222222</v>
      </c>
      <c r="J69" s="211">
        <f t="shared" si="25"/>
        <v>2.762730972222222</v>
      </c>
      <c r="K69" s="211">
        <f t="shared" si="25"/>
        <v>2.762730972222222</v>
      </c>
      <c r="L69" s="211">
        <f t="shared" si="25"/>
        <v>2.412532638888889</v>
      </c>
      <c r="M69" s="211">
        <f t="shared" si="25"/>
        <v>2.412532638888889</v>
      </c>
      <c r="N69" s="211">
        <f t="shared" si="25"/>
        <v>2.3153104166666667</v>
      </c>
      <c r="O69" s="211">
        <f t="shared" si="25"/>
        <v>2.3153104166666667</v>
      </c>
      <c r="P69" s="211">
        <f t="shared" si="25"/>
        <v>2.3153104166666667</v>
      </c>
      <c r="Q69" s="211">
        <f t="shared" si="25"/>
        <v>2.3153104166666667</v>
      </c>
      <c r="R69" s="211">
        <f t="shared" si="25"/>
        <v>2.3153104166666667</v>
      </c>
      <c r="S69" s="211">
        <f t="shared" si="25"/>
        <v>2.3153104166666667</v>
      </c>
      <c r="T69" s="211">
        <f t="shared" si="25"/>
        <v>2.3153104166666667</v>
      </c>
      <c r="U69" s="211">
        <f>5/12*U66+5/12*U67+2/12*U68</f>
        <v>2.3153104166666667</v>
      </c>
      <c r="V69" s="212">
        <f>5/12*V66+5/12*V67+2/12*V68</f>
        <v>2.3153104166666667</v>
      </c>
      <c r="W69" s="176" t="s">
        <v>163</v>
      </c>
    </row>
    <row r="70" spans="3:22" ht="12">
      <c r="C70" s="183"/>
      <c r="D70" s="183"/>
      <c r="E70" s="183"/>
      <c r="F70" s="183"/>
      <c r="G70" s="183"/>
      <c r="H70" s="183"/>
      <c r="I70" s="183"/>
      <c r="J70" s="183"/>
      <c r="K70" s="183"/>
      <c r="L70" s="183"/>
      <c r="M70" s="183"/>
      <c r="N70" s="183"/>
      <c r="O70" s="183"/>
      <c r="P70" s="183"/>
      <c r="Q70" s="183"/>
      <c r="R70" s="183"/>
      <c r="S70" s="183"/>
      <c r="T70" s="183"/>
      <c r="U70" s="183"/>
      <c r="V70" s="183"/>
    </row>
    <row r="71" spans="1:22" ht="12">
      <c r="A71" s="175" t="s">
        <v>179</v>
      </c>
      <c r="C71" s="177"/>
      <c r="D71" s="177"/>
      <c r="E71" s="177"/>
      <c r="F71" s="177"/>
      <c r="G71" s="177"/>
      <c r="H71" s="177"/>
      <c r="I71" s="177"/>
      <c r="J71" s="177"/>
      <c r="K71" s="177"/>
      <c r="L71" s="177"/>
      <c r="M71" s="177"/>
      <c r="N71" s="177"/>
      <c r="O71" s="177"/>
      <c r="P71" s="177"/>
      <c r="Q71" s="177"/>
      <c r="R71" s="177"/>
      <c r="S71" s="177"/>
      <c r="T71" s="177"/>
      <c r="U71" s="177"/>
      <c r="V71" s="177"/>
    </row>
    <row r="72" spans="1:22" ht="12">
      <c r="A72" s="178" t="s">
        <v>90</v>
      </c>
      <c r="B72" s="179" t="s">
        <v>91</v>
      </c>
      <c r="C72" s="180">
        <v>1990</v>
      </c>
      <c r="D72" s="181">
        <v>1991</v>
      </c>
      <c r="E72" s="181">
        <v>1992</v>
      </c>
      <c r="F72" s="181">
        <v>1993</v>
      </c>
      <c r="G72" s="181">
        <v>1994</v>
      </c>
      <c r="H72" s="181">
        <v>1995</v>
      </c>
      <c r="I72" s="181">
        <v>1996</v>
      </c>
      <c r="J72" s="181">
        <v>1997</v>
      </c>
      <c r="K72" s="181">
        <v>1998</v>
      </c>
      <c r="L72" s="181">
        <v>1999</v>
      </c>
      <c r="M72" s="181">
        <v>2000</v>
      </c>
      <c r="N72" s="181">
        <v>2001</v>
      </c>
      <c r="O72" s="181">
        <v>2002</v>
      </c>
      <c r="P72" s="181">
        <v>2003</v>
      </c>
      <c r="Q72" s="181">
        <v>2004</v>
      </c>
      <c r="R72" s="181">
        <v>2005</v>
      </c>
      <c r="S72" s="181">
        <v>2006</v>
      </c>
      <c r="T72" s="181">
        <v>2007</v>
      </c>
      <c r="U72" s="181">
        <v>2008</v>
      </c>
      <c r="V72" s="182">
        <v>2009</v>
      </c>
    </row>
    <row r="73" spans="1:23" ht="12">
      <c r="A73" s="184">
        <v>1</v>
      </c>
      <c r="B73" s="185" t="s">
        <v>106</v>
      </c>
      <c r="C73" s="186">
        <v>6</v>
      </c>
      <c r="D73" s="187">
        <v>6</v>
      </c>
      <c r="E73" s="187">
        <v>4</v>
      </c>
      <c r="F73" s="187">
        <v>4</v>
      </c>
      <c r="G73" s="187">
        <v>4</v>
      </c>
      <c r="H73" s="187">
        <v>4</v>
      </c>
      <c r="I73" s="187">
        <v>4</v>
      </c>
      <c r="J73" s="187">
        <v>4</v>
      </c>
      <c r="K73" s="187">
        <v>4</v>
      </c>
      <c r="L73" s="187">
        <v>4</v>
      </c>
      <c r="M73" s="187">
        <v>4</v>
      </c>
      <c r="N73" s="187">
        <v>4</v>
      </c>
      <c r="O73" s="187">
        <v>4</v>
      </c>
      <c r="P73" s="187">
        <v>4</v>
      </c>
      <c r="Q73" s="187">
        <v>4</v>
      </c>
      <c r="R73" s="187">
        <v>4</v>
      </c>
      <c r="S73" s="187">
        <v>4</v>
      </c>
      <c r="T73" s="187">
        <v>4</v>
      </c>
      <c r="U73" s="187">
        <v>4</v>
      </c>
      <c r="V73" s="188">
        <v>4</v>
      </c>
      <c r="W73" s="176" t="s">
        <v>164</v>
      </c>
    </row>
    <row r="74" spans="1:23" ht="12">
      <c r="A74" s="184">
        <v>2</v>
      </c>
      <c r="B74" s="185" t="s">
        <v>95</v>
      </c>
      <c r="C74" s="189">
        <v>0</v>
      </c>
      <c r="D74" s="190">
        <v>0</v>
      </c>
      <c r="E74" s="190">
        <v>0</v>
      </c>
      <c r="F74" s="190">
        <v>0</v>
      </c>
      <c r="G74" s="190">
        <v>0</v>
      </c>
      <c r="H74" s="190">
        <v>0</v>
      </c>
      <c r="I74" s="190">
        <v>0</v>
      </c>
      <c r="J74" s="190">
        <v>0</v>
      </c>
      <c r="K74" s="190">
        <v>0</v>
      </c>
      <c r="L74" s="190">
        <v>0</v>
      </c>
      <c r="M74" s="190">
        <v>0</v>
      </c>
      <c r="N74" s="190">
        <v>0</v>
      </c>
      <c r="O74" s="190">
        <v>0</v>
      </c>
      <c r="P74" s="190">
        <v>0</v>
      </c>
      <c r="Q74" s="190">
        <v>0</v>
      </c>
      <c r="R74" s="190">
        <v>0</v>
      </c>
      <c r="S74" s="190">
        <v>0</v>
      </c>
      <c r="T74" s="190">
        <v>0</v>
      </c>
      <c r="U74" s="190">
        <v>0</v>
      </c>
      <c r="V74" s="191">
        <v>0</v>
      </c>
      <c r="W74" s="176" t="s">
        <v>164</v>
      </c>
    </row>
    <row r="75" spans="1:23" ht="12">
      <c r="A75" s="184" t="s">
        <v>156</v>
      </c>
      <c r="B75" s="185" t="s">
        <v>96</v>
      </c>
      <c r="C75" s="189">
        <v>6</v>
      </c>
      <c r="D75" s="190">
        <v>6</v>
      </c>
      <c r="E75" s="190">
        <v>6</v>
      </c>
      <c r="F75" s="190">
        <v>6</v>
      </c>
      <c r="G75" s="190">
        <v>6</v>
      </c>
      <c r="H75" s="190">
        <v>6</v>
      </c>
      <c r="I75" s="190">
        <v>6</v>
      </c>
      <c r="J75" s="190">
        <v>6</v>
      </c>
      <c r="K75" s="190">
        <v>6</v>
      </c>
      <c r="L75" s="190">
        <v>6</v>
      </c>
      <c r="M75" s="190">
        <v>6</v>
      </c>
      <c r="N75" s="190">
        <v>6</v>
      </c>
      <c r="O75" s="190">
        <v>6</v>
      </c>
      <c r="P75" s="190">
        <v>6</v>
      </c>
      <c r="Q75" s="190">
        <v>6</v>
      </c>
      <c r="R75" s="190">
        <v>6</v>
      </c>
      <c r="S75" s="190">
        <v>6</v>
      </c>
      <c r="T75" s="190">
        <v>6</v>
      </c>
      <c r="U75" s="190">
        <v>6</v>
      </c>
      <c r="V75" s="191">
        <v>6</v>
      </c>
      <c r="W75" s="176" t="s">
        <v>164</v>
      </c>
    </row>
    <row r="76" spans="1:23" ht="12">
      <c r="A76" s="184" t="s">
        <v>157</v>
      </c>
      <c r="B76" s="185" t="s">
        <v>97</v>
      </c>
      <c r="C76" s="189">
        <v>4</v>
      </c>
      <c r="D76" s="190">
        <v>4</v>
      </c>
      <c r="E76" s="190">
        <v>4</v>
      </c>
      <c r="F76" s="190">
        <v>4</v>
      </c>
      <c r="G76" s="190">
        <v>4</v>
      </c>
      <c r="H76" s="190">
        <v>4</v>
      </c>
      <c r="I76" s="190">
        <v>4</v>
      </c>
      <c r="J76" s="190">
        <v>4</v>
      </c>
      <c r="K76" s="190">
        <v>4</v>
      </c>
      <c r="L76" s="190">
        <v>4</v>
      </c>
      <c r="M76" s="190">
        <v>4</v>
      </c>
      <c r="N76" s="190">
        <v>4</v>
      </c>
      <c r="O76" s="190">
        <v>4</v>
      </c>
      <c r="P76" s="190">
        <v>4</v>
      </c>
      <c r="Q76" s="190">
        <v>4</v>
      </c>
      <c r="R76" s="190">
        <v>4</v>
      </c>
      <c r="S76" s="190">
        <v>4</v>
      </c>
      <c r="T76" s="190">
        <v>4</v>
      </c>
      <c r="U76" s="190">
        <v>4</v>
      </c>
      <c r="V76" s="191">
        <v>4</v>
      </c>
      <c r="W76" s="176" t="s">
        <v>164</v>
      </c>
    </row>
    <row r="77" spans="1:23" ht="12">
      <c r="A77" s="184" t="s">
        <v>158</v>
      </c>
      <c r="B77" s="185" t="s">
        <v>98</v>
      </c>
      <c r="C77" s="189">
        <v>1</v>
      </c>
      <c r="D77" s="190">
        <v>1</v>
      </c>
      <c r="E77" s="190">
        <v>1</v>
      </c>
      <c r="F77" s="190">
        <v>1</v>
      </c>
      <c r="G77" s="190">
        <v>1</v>
      </c>
      <c r="H77" s="190">
        <v>1</v>
      </c>
      <c r="I77" s="190">
        <v>1</v>
      </c>
      <c r="J77" s="190">
        <v>1</v>
      </c>
      <c r="K77" s="190">
        <v>1</v>
      </c>
      <c r="L77" s="190">
        <v>1</v>
      </c>
      <c r="M77" s="190">
        <v>1</v>
      </c>
      <c r="N77" s="190">
        <v>1</v>
      </c>
      <c r="O77" s="190">
        <v>1</v>
      </c>
      <c r="P77" s="190">
        <v>1</v>
      </c>
      <c r="Q77" s="190">
        <v>1</v>
      </c>
      <c r="R77" s="190">
        <v>1</v>
      </c>
      <c r="S77" s="190">
        <v>1</v>
      </c>
      <c r="T77" s="190">
        <v>1</v>
      </c>
      <c r="U77" s="190">
        <v>1</v>
      </c>
      <c r="V77" s="191">
        <v>1</v>
      </c>
      <c r="W77" s="176" t="s">
        <v>164</v>
      </c>
    </row>
    <row r="78" spans="1:23" ht="12">
      <c r="A78" s="184" t="s">
        <v>159</v>
      </c>
      <c r="B78" s="185" t="s">
        <v>99</v>
      </c>
      <c r="C78" s="189">
        <v>6</v>
      </c>
      <c r="D78" s="190">
        <v>6</v>
      </c>
      <c r="E78" s="190">
        <v>6</v>
      </c>
      <c r="F78" s="190">
        <v>6</v>
      </c>
      <c r="G78" s="190">
        <v>6</v>
      </c>
      <c r="H78" s="190">
        <v>6</v>
      </c>
      <c r="I78" s="190">
        <v>6</v>
      </c>
      <c r="J78" s="190">
        <v>6</v>
      </c>
      <c r="K78" s="190">
        <v>6</v>
      </c>
      <c r="L78" s="190">
        <v>6</v>
      </c>
      <c r="M78" s="190">
        <v>6</v>
      </c>
      <c r="N78" s="190">
        <v>6</v>
      </c>
      <c r="O78" s="190">
        <v>6</v>
      </c>
      <c r="P78" s="190">
        <v>6</v>
      </c>
      <c r="Q78" s="190">
        <v>6</v>
      </c>
      <c r="R78" s="190">
        <v>6</v>
      </c>
      <c r="S78" s="190">
        <v>6</v>
      </c>
      <c r="T78" s="190">
        <v>6</v>
      </c>
      <c r="U78" s="190">
        <v>6</v>
      </c>
      <c r="V78" s="191">
        <v>6</v>
      </c>
      <c r="W78" s="176" t="s">
        <v>164</v>
      </c>
    </row>
    <row r="79" spans="1:23" ht="12">
      <c r="A79" s="184" t="s">
        <v>160</v>
      </c>
      <c r="B79" s="185" t="s">
        <v>100</v>
      </c>
      <c r="C79" s="189">
        <v>4</v>
      </c>
      <c r="D79" s="190">
        <v>4</v>
      </c>
      <c r="E79" s="190">
        <v>4</v>
      </c>
      <c r="F79" s="190">
        <v>4</v>
      </c>
      <c r="G79" s="190">
        <v>4</v>
      </c>
      <c r="H79" s="190">
        <v>4</v>
      </c>
      <c r="I79" s="190">
        <v>4</v>
      </c>
      <c r="J79" s="190">
        <v>4</v>
      </c>
      <c r="K79" s="190">
        <v>4</v>
      </c>
      <c r="L79" s="190">
        <v>4</v>
      </c>
      <c r="M79" s="190">
        <v>4</v>
      </c>
      <c r="N79" s="190">
        <v>4</v>
      </c>
      <c r="O79" s="190">
        <v>4</v>
      </c>
      <c r="P79" s="190">
        <v>4</v>
      </c>
      <c r="Q79" s="190">
        <v>4</v>
      </c>
      <c r="R79" s="190">
        <v>4</v>
      </c>
      <c r="S79" s="190">
        <v>4</v>
      </c>
      <c r="T79" s="190">
        <v>4</v>
      </c>
      <c r="U79" s="190">
        <v>4</v>
      </c>
      <c r="V79" s="191">
        <v>4</v>
      </c>
      <c r="W79" s="176" t="s">
        <v>164</v>
      </c>
    </row>
    <row r="80" spans="1:23" ht="12">
      <c r="A80" s="184" t="s">
        <v>161</v>
      </c>
      <c r="B80" s="185" t="s">
        <v>101</v>
      </c>
      <c r="C80" s="189">
        <v>1</v>
      </c>
      <c r="D80" s="190">
        <v>1</v>
      </c>
      <c r="E80" s="190">
        <v>1</v>
      </c>
      <c r="F80" s="190">
        <v>1</v>
      </c>
      <c r="G80" s="190">
        <v>1</v>
      </c>
      <c r="H80" s="190">
        <v>1</v>
      </c>
      <c r="I80" s="190">
        <v>1</v>
      </c>
      <c r="J80" s="190">
        <v>1</v>
      </c>
      <c r="K80" s="190">
        <v>1</v>
      </c>
      <c r="L80" s="190">
        <v>1</v>
      </c>
      <c r="M80" s="190">
        <v>1</v>
      </c>
      <c r="N80" s="190">
        <v>1</v>
      </c>
      <c r="O80" s="190">
        <v>1</v>
      </c>
      <c r="P80" s="190">
        <v>1</v>
      </c>
      <c r="Q80" s="190">
        <v>1</v>
      </c>
      <c r="R80" s="190">
        <v>1</v>
      </c>
      <c r="S80" s="190">
        <v>1</v>
      </c>
      <c r="T80" s="190">
        <v>1</v>
      </c>
      <c r="U80" s="190">
        <v>1</v>
      </c>
      <c r="V80" s="191">
        <v>1</v>
      </c>
      <c r="W80" s="176" t="s">
        <v>164</v>
      </c>
    </row>
    <row r="81" spans="1:23" ht="12">
      <c r="A81" s="184">
        <v>5</v>
      </c>
      <c r="B81" s="185" t="s">
        <v>102</v>
      </c>
      <c r="C81" s="189">
        <v>4</v>
      </c>
      <c r="D81" s="190">
        <v>4</v>
      </c>
      <c r="E81" s="190">
        <v>4</v>
      </c>
      <c r="F81" s="190">
        <v>4</v>
      </c>
      <c r="G81" s="190">
        <v>4</v>
      </c>
      <c r="H81" s="190">
        <v>4</v>
      </c>
      <c r="I81" s="190">
        <v>4</v>
      </c>
      <c r="J81" s="190">
        <v>4</v>
      </c>
      <c r="K81" s="190">
        <v>4</v>
      </c>
      <c r="L81" s="190">
        <v>4</v>
      </c>
      <c r="M81" s="190">
        <v>4</v>
      </c>
      <c r="N81" s="190">
        <v>4</v>
      </c>
      <c r="O81" s="190">
        <v>4</v>
      </c>
      <c r="P81" s="190">
        <v>4</v>
      </c>
      <c r="Q81" s="190">
        <v>4</v>
      </c>
      <c r="R81" s="190">
        <v>4</v>
      </c>
      <c r="S81" s="190">
        <v>4</v>
      </c>
      <c r="T81" s="190">
        <v>4</v>
      </c>
      <c r="U81" s="190">
        <v>4</v>
      </c>
      <c r="V81" s="191">
        <v>4</v>
      </c>
      <c r="W81" s="176" t="s">
        <v>164</v>
      </c>
    </row>
    <row r="82" spans="1:23" ht="12">
      <c r="A82" s="184">
        <v>6</v>
      </c>
      <c r="B82" s="185" t="s">
        <v>103</v>
      </c>
      <c r="C82" s="189">
        <v>4</v>
      </c>
      <c r="D82" s="190">
        <v>4</v>
      </c>
      <c r="E82" s="190">
        <v>6</v>
      </c>
      <c r="F82" s="190">
        <v>6</v>
      </c>
      <c r="G82" s="190">
        <v>6</v>
      </c>
      <c r="H82" s="190">
        <v>6</v>
      </c>
      <c r="I82" s="190">
        <v>6</v>
      </c>
      <c r="J82" s="190">
        <v>6</v>
      </c>
      <c r="K82" s="190">
        <v>6</v>
      </c>
      <c r="L82" s="190">
        <v>4</v>
      </c>
      <c r="M82" s="190">
        <v>4</v>
      </c>
      <c r="N82" s="190">
        <v>4</v>
      </c>
      <c r="O82" s="190">
        <v>4</v>
      </c>
      <c r="P82" s="190">
        <v>4</v>
      </c>
      <c r="Q82" s="190">
        <v>4</v>
      </c>
      <c r="R82" s="190">
        <v>4</v>
      </c>
      <c r="S82" s="190">
        <v>4</v>
      </c>
      <c r="T82" s="190">
        <v>4</v>
      </c>
      <c r="U82" s="190">
        <v>4</v>
      </c>
      <c r="V82" s="191">
        <v>4</v>
      </c>
      <c r="W82" s="176" t="s">
        <v>164</v>
      </c>
    </row>
    <row r="83" spans="1:23" ht="12">
      <c r="A83" s="184">
        <v>7</v>
      </c>
      <c r="B83" s="185" t="s">
        <v>104</v>
      </c>
      <c r="C83" s="189">
        <v>0</v>
      </c>
      <c r="D83" s="190">
        <v>0</v>
      </c>
      <c r="E83" s="190">
        <v>1</v>
      </c>
      <c r="F83" s="190">
        <v>1</v>
      </c>
      <c r="G83" s="190">
        <v>1</v>
      </c>
      <c r="H83" s="190">
        <v>1</v>
      </c>
      <c r="I83" s="190">
        <v>1</v>
      </c>
      <c r="J83" s="190">
        <v>1</v>
      </c>
      <c r="K83" s="190">
        <v>1</v>
      </c>
      <c r="L83" s="190">
        <v>2</v>
      </c>
      <c r="M83" s="190">
        <v>2</v>
      </c>
      <c r="N83" s="190">
        <v>2</v>
      </c>
      <c r="O83" s="190">
        <v>2</v>
      </c>
      <c r="P83" s="190">
        <v>2</v>
      </c>
      <c r="Q83" s="190">
        <v>2</v>
      </c>
      <c r="R83" s="190">
        <v>2</v>
      </c>
      <c r="S83" s="190">
        <v>2</v>
      </c>
      <c r="T83" s="190">
        <v>2</v>
      </c>
      <c r="U83" s="190">
        <v>2</v>
      </c>
      <c r="V83" s="191">
        <v>2</v>
      </c>
      <c r="W83" s="176" t="s">
        <v>164</v>
      </c>
    </row>
    <row r="84" spans="1:23" ht="12">
      <c r="A84" s="184">
        <v>8</v>
      </c>
      <c r="B84" s="185" t="s">
        <v>105</v>
      </c>
      <c r="C84" s="189">
        <v>6</v>
      </c>
      <c r="D84" s="190">
        <v>6</v>
      </c>
      <c r="E84" s="190">
        <v>6</v>
      </c>
      <c r="F84" s="190">
        <v>6</v>
      </c>
      <c r="G84" s="190">
        <v>6</v>
      </c>
      <c r="H84" s="190">
        <v>6</v>
      </c>
      <c r="I84" s="190">
        <v>6</v>
      </c>
      <c r="J84" s="190">
        <v>6</v>
      </c>
      <c r="K84" s="190">
        <v>6</v>
      </c>
      <c r="L84" s="190">
        <v>6</v>
      </c>
      <c r="M84" s="190">
        <v>6</v>
      </c>
      <c r="N84" s="190">
        <v>6</v>
      </c>
      <c r="O84" s="190">
        <v>6</v>
      </c>
      <c r="P84" s="190">
        <v>6</v>
      </c>
      <c r="Q84" s="190">
        <v>6</v>
      </c>
      <c r="R84" s="190">
        <v>6</v>
      </c>
      <c r="S84" s="190">
        <v>6</v>
      </c>
      <c r="T84" s="190">
        <v>6</v>
      </c>
      <c r="U84" s="190">
        <v>6</v>
      </c>
      <c r="V84" s="191">
        <v>6</v>
      </c>
      <c r="W84" s="176" t="s">
        <v>164</v>
      </c>
    </row>
    <row r="85" spans="1:23" ht="12">
      <c r="A85" s="184">
        <v>9</v>
      </c>
      <c r="B85" s="185" t="s">
        <v>107</v>
      </c>
      <c r="C85" s="189">
        <v>0</v>
      </c>
      <c r="D85" s="190">
        <v>0</v>
      </c>
      <c r="E85" s="190">
        <v>6</v>
      </c>
      <c r="F85" s="190">
        <v>6</v>
      </c>
      <c r="G85" s="190">
        <v>6</v>
      </c>
      <c r="H85" s="190">
        <v>6</v>
      </c>
      <c r="I85" s="190">
        <v>6</v>
      </c>
      <c r="J85" s="190">
        <v>6</v>
      </c>
      <c r="K85" s="190">
        <v>6</v>
      </c>
      <c r="L85" s="190">
        <v>0</v>
      </c>
      <c r="M85" s="190">
        <v>0</v>
      </c>
      <c r="N85" s="190">
        <v>0</v>
      </c>
      <c r="O85" s="190">
        <v>0</v>
      </c>
      <c r="P85" s="190">
        <v>0</v>
      </c>
      <c r="Q85" s="190">
        <v>0</v>
      </c>
      <c r="R85" s="190">
        <v>0</v>
      </c>
      <c r="S85" s="190">
        <v>0</v>
      </c>
      <c r="T85" s="190">
        <v>0</v>
      </c>
      <c r="U85" s="190">
        <v>0</v>
      </c>
      <c r="V85" s="191">
        <v>0</v>
      </c>
      <c r="W85" s="176" t="s">
        <v>164</v>
      </c>
    </row>
    <row r="86" spans="1:23" ht="12">
      <c r="A86" s="184">
        <v>10</v>
      </c>
      <c r="B86" s="185" t="s">
        <v>108</v>
      </c>
      <c r="C86" s="189">
        <v>0</v>
      </c>
      <c r="D86" s="190">
        <v>0</v>
      </c>
      <c r="E86" s="190">
        <v>0</v>
      </c>
      <c r="F86" s="190">
        <v>0</v>
      </c>
      <c r="G86" s="190">
        <v>0</v>
      </c>
      <c r="H86" s="190">
        <v>0</v>
      </c>
      <c r="I86" s="190">
        <v>0</v>
      </c>
      <c r="J86" s="190">
        <v>0</v>
      </c>
      <c r="K86" s="190">
        <v>0</v>
      </c>
      <c r="L86" s="190">
        <v>0</v>
      </c>
      <c r="M86" s="190">
        <v>0</v>
      </c>
      <c r="N86" s="190">
        <v>0</v>
      </c>
      <c r="O86" s="190">
        <v>0</v>
      </c>
      <c r="P86" s="190">
        <v>0</v>
      </c>
      <c r="Q86" s="190">
        <v>0</v>
      </c>
      <c r="R86" s="190">
        <v>0</v>
      </c>
      <c r="S86" s="190">
        <v>0</v>
      </c>
      <c r="T86" s="190">
        <v>0</v>
      </c>
      <c r="U86" s="190">
        <v>0</v>
      </c>
      <c r="V86" s="191">
        <v>0</v>
      </c>
      <c r="W86" s="176" t="s">
        <v>164</v>
      </c>
    </row>
    <row r="87" spans="1:23" ht="12">
      <c r="A87" s="184">
        <v>11</v>
      </c>
      <c r="B87" s="185" t="s">
        <v>192</v>
      </c>
      <c r="C87" s="189">
        <v>1</v>
      </c>
      <c r="D87" s="190">
        <v>1</v>
      </c>
      <c r="E87" s="190">
        <v>1</v>
      </c>
      <c r="F87" s="190">
        <v>1</v>
      </c>
      <c r="G87" s="190">
        <v>1</v>
      </c>
      <c r="H87" s="190">
        <v>1</v>
      </c>
      <c r="I87" s="190">
        <v>1</v>
      </c>
      <c r="J87" s="190">
        <v>1</v>
      </c>
      <c r="K87" s="190">
        <v>1</v>
      </c>
      <c r="L87" s="190">
        <v>0</v>
      </c>
      <c r="M87" s="190">
        <v>0</v>
      </c>
      <c r="N87" s="190">
        <v>0</v>
      </c>
      <c r="O87" s="190">
        <v>0</v>
      </c>
      <c r="P87" s="190">
        <v>0</v>
      </c>
      <c r="Q87" s="190">
        <v>0</v>
      </c>
      <c r="R87" s="190">
        <v>0</v>
      </c>
      <c r="S87" s="190">
        <v>0</v>
      </c>
      <c r="T87" s="190">
        <v>0</v>
      </c>
      <c r="U87" s="190">
        <v>0</v>
      </c>
      <c r="V87" s="191">
        <v>0</v>
      </c>
      <c r="W87" s="176" t="s">
        <v>164</v>
      </c>
    </row>
    <row r="88" spans="1:23" ht="12">
      <c r="A88" s="184">
        <v>12</v>
      </c>
      <c r="B88" s="185" t="s">
        <v>110</v>
      </c>
      <c r="C88" s="189">
        <v>0</v>
      </c>
      <c r="D88" s="190">
        <v>0</v>
      </c>
      <c r="E88" s="190">
        <v>0</v>
      </c>
      <c r="F88" s="190">
        <v>0</v>
      </c>
      <c r="G88" s="190">
        <v>0</v>
      </c>
      <c r="H88" s="190">
        <v>0</v>
      </c>
      <c r="I88" s="190">
        <v>0</v>
      </c>
      <c r="J88" s="190">
        <v>0</v>
      </c>
      <c r="K88" s="190">
        <v>0</v>
      </c>
      <c r="L88" s="190">
        <v>0</v>
      </c>
      <c r="M88" s="190">
        <v>0</v>
      </c>
      <c r="N88" s="190">
        <v>0</v>
      </c>
      <c r="O88" s="190">
        <v>0</v>
      </c>
      <c r="P88" s="190">
        <v>0</v>
      </c>
      <c r="Q88" s="190">
        <v>0</v>
      </c>
      <c r="R88" s="190">
        <v>0</v>
      </c>
      <c r="S88" s="190">
        <v>0</v>
      </c>
      <c r="T88" s="190">
        <v>0</v>
      </c>
      <c r="U88" s="190">
        <v>0</v>
      </c>
      <c r="V88" s="191">
        <v>0</v>
      </c>
      <c r="W88" s="176" t="s">
        <v>164</v>
      </c>
    </row>
    <row r="89" spans="1:23" ht="12">
      <c r="A89" s="184">
        <v>13</v>
      </c>
      <c r="B89" s="185" t="s">
        <v>111</v>
      </c>
      <c r="C89" s="189">
        <v>2</v>
      </c>
      <c r="D89" s="190">
        <v>2</v>
      </c>
      <c r="E89" s="190">
        <v>2</v>
      </c>
      <c r="F89" s="190">
        <v>2</v>
      </c>
      <c r="G89" s="190">
        <v>2</v>
      </c>
      <c r="H89" s="190">
        <v>2</v>
      </c>
      <c r="I89" s="190">
        <v>2</v>
      </c>
      <c r="J89" s="190">
        <v>2</v>
      </c>
      <c r="K89" s="190">
        <v>2</v>
      </c>
      <c r="L89" s="190">
        <v>2</v>
      </c>
      <c r="M89" s="190">
        <v>2</v>
      </c>
      <c r="N89" s="190">
        <v>2</v>
      </c>
      <c r="O89" s="190">
        <v>2</v>
      </c>
      <c r="P89" s="190">
        <v>2</v>
      </c>
      <c r="Q89" s="190">
        <v>2</v>
      </c>
      <c r="R89" s="190">
        <v>2</v>
      </c>
      <c r="S89" s="190">
        <v>2</v>
      </c>
      <c r="T89" s="190">
        <v>2</v>
      </c>
      <c r="U89" s="190">
        <v>2</v>
      </c>
      <c r="V89" s="191">
        <v>2</v>
      </c>
      <c r="W89" s="176" t="s">
        <v>164</v>
      </c>
    </row>
    <row r="90" spans="1:23" ht="12">
      <c r="A90" s="184">
        <v>14</v>
      </c>
      <c r="B90" s="185" t="s">
        <v>193</v>
      </c>
      <c r="C90" s="189">
        <v>0</v>
      </c>
      <c r="D90" s="190">
        <v>0</v>
      </c>
      <c r="E90" s="190">
        <v>0</v>
      </c>
      <c r="F90" s="190">
        <v>0</v>
      </c>
      <c r="G90" s="190">
        <v>0</v>
      </c>
      <c r="H90" s="190">
        <v>0</v>
      </c>
      <c r="I90" s="190">
        <v>0</v>
      </c>
      <c r="J90" s="190">
        <v>0</v>
      </c>
      <c r="K90" s="190">
        <v>0</v>
      </c>
      <c r="L90" s="190">
        <v>0</v>
      </c>
      <c r="M90" s="190">
        <v>0</v>
      </c>
      <c r="N90" s="190">
        <v>0</v>
      </c>
      <c r="O90" s="190">
        <v>0</v>
      </c>
      <c r="P90" s="190">
        <v>0</v>
      </c>
      <c r="Q90" s="190">
        <v>0</v>
      </c>
      <c r="R90" s="190">
        <v>0</v>
      </c>
      <c r="S90" s="190">
        <v>0</v>
      </c>
      <c r="T90" s="190">
        <v>0</v>
      </c>
      <c r="U90" s="190">
        <v>0</v>
      </c>
      <c r="V90" s="191">
        <v>0</v>
      </c>
      <c r="W90" s="176" t="s">
        <v>164</v>
      </c>
    </row>
    <row r="91" spans="1:23" ht="12">
      <c r="A91" s="184">
        <v>15</v>
      </c>
      <c r="B91" s="185" t="s">
        <v>113</v>
      </c>
      <c r="C91" s="189">
        <v>0</v>
      </c>
      <c r="D91" s="190">
        <v>0</v>
      </c>
      <c r="E91" s="190">
        <v>0</v>
      </c>
      <c r="F91" s="190">
        <v>0</v>
      </c>
      <c r="G91" s="190">
        <v>0</v>
      </c>
      <c r="H91" s="190">
        <v>0</v>
      </c>
      <c r="I91" s="190">
        <v>0</v>
      </c>
      <c r="J91" s="190">
        <v>0</v>
      </c>
      <c r="K91" s="190">
        <v>0</v>
      </c>
      <c r="L91" s="190">
        <v>0</v>
      </c>
      <c r="M91" s="190">
        <v>0</v>
      </c>
      <c r="N91" s="190">
        <v>0</v>
      </c>
      <c r="O91" s="190">
        <v>0</v>
      </c>
      <c r="P91" s="190">
        <v>0</v>
      </c>
      <c r="Q91" s="190">
        <v>0</v>
      </c>
      <c r="R91" s="190">
        <v>0</v>
      </c>
      <c r="S91" s="190">
        <v>0</v>
      </c>
      <c r="T91" s="190">
        <v>0</v>
      </c>
      <c r="U91" s="190">
        <v>0</v>
      </c>
      <c r="V91" s="191">
        <v>0</v>
      </c>
      <c r="W91" s="176" t="s">
        <v>164</v>
      </c>
    </row>
    <row r="92" spans="1:23" ht="12">
      <c r="A92" s="184">
        <v>16</v>
      </c>
      <c r="B92" s="185" t="s">
        <v>114</v>
      </c>
      <c r="C92" s="189">
        <v>0</v>
      </c>
      <c r="D92" s="190">
        <v>0</v>
      </c>
      <c r="E92" s="190">
        <v>0</v>
      </c>
      <c r="F92" s="190">
        <v>0</v>
      </c>
      <c r="G92" s="190">
        <v>0</v>
      </c>
      <c r="H92" s="190">
        <v>0</v>
      </c>
      <c r="I92" s="190">
        <v>0</v>
      </c>
      <c r="J92" s="190">
        <v>0</v>
      </c>
      <c r="K92" s="190">
        <v>0</v>
      </c>
      <c r="L92" s="190">
        <v>0</v>
      </c>
      <c r="M92" s="190">
        <v>0</v>
      </c>
      <c r="N92" s="190">
        <v>0</v>
      </c>
      <c r="O92" s="190">
        <v>0</v>
      </c>
      <c r="P92" s="190">
        <v>0</v>
      </c>
      <c r="Q92" s="190">
        <v>0</v>
      </c>
      <c r="R92" s="190">
        <v>0</v>
      </c>
      <c r="S92" s="190">
        <v>6</v>
      </c>
      <c r="T92" s="190">
        <v>6</v>
      </c>
      <c r="U92" s="190">
        <v>6</v>
      </c>
      <c r="V92" s="191">
        <v>6</v>
      </c>
      <c r="W92" s="176" t="s">
        <v>164</v>
      </c>
    </row>
    <row r="93" spans="1:23" ht="12">
      <c r="A93" s="184">
        <v>17</v>
      </c>
      <c r="B93" s="185" t="s">
        <v>115</v>
      </c>
      <c r="C93" s="189">
        <v>0</v>
      </c>
      <c r="D93" s="190">
        <v>0</v>
      </c>
      <c r="E93" s="190">
        <v>0</v>
      </c>
      <c r="F93" s="190">
        <v>0</v>
      </c>
      <c r="G93" s="190">
        <v>0</v>
      </c>
      <c r="H93" s="190">
        <v>0</v>
      </c>
      <c r="I93" s="190">
        <v>0</v>
      </c>
      <c r="J93" s="190">
        <v>0</v>
      </c>
      <c r="K93" s="190">
        <v>0</v>
      </c>
      <c r="L93" s="190">
        <v>0</v>
      </c>
      <c r="M93" s="190">
        <v>0</v>
      </c>
      <c r="N93" s="190">
        <v>0</v>
      </c>
      <c r="O93" s="190">
        <v>0</v>
      </c>
      <c r="P93" s="190">
        <v>0</v>
      </c>
      <c r="Q93" s="190">
        <v>0</v>
      </c>
      <c r="R93" s="190">
        <v>0</v>
      </c>
      <c r="S93" s="190">
        <v>6</v>
      </c>
      <c r="T93" s="190">
        <v>6</v>
      </c>
      <c r="U93" s="190">
        <v>6</v>
      </c>
      <c r="V93" s="191">
        <v>6</v>
      </c>
      <c r="W93" s="176" t="s">
        <v>164</v>
      </c>
    </row>
    <row r="94" spans="1:23" ht="12">
      <c r="A94" s="184">
        <v>18</v>
      </c>
      <c r="B94" s="185" t="s">
        <v>116</v>
      </c>
      <c r="C94" s="192">
        <v>0</v>
      </c>
      <c r="D94" s="193">
        <v>0</v>
      </c>
      <c r="E94" s="193">
        <v>0</v>
      </c>
      <c r="F94" s="193">
        <v>0</v>
      </c>
      <c r="G94" s="193">
        <v>0</v>
      </c>
      <c r="H94" s="193">
        <v>0</v>
      </c>
      <c r="I94" s="193">
        <v>0</v>
      </c>
      <c r="J94" s="193">
        <v>0</v>
      </c>
      <c r="K94" s="193">
        <v>0</v>
      </c>
      <c r="L94" s="193">
        <v>0</v>
      </c>
      <c r="M94" s="193">
        <v>0</v>
      </c>
      <c r="N94" s="193">
        <v>0</v>
      </c>
      <c r="O94" s="193">
        <v>0</v>
      </c>
      <c r="P94" s="193">
        <v>0</v>
      </c>
      <c r="Q94" s="193">
        <v>0</v>
      </c>
      <c r="R94" s="193">
        <v>0</v>
      </c>
      <c r="S94" s="193">
        <v>0</v>
      </c>
      <c r="T94" s="193">
        <v>0</v>
      </c>
      <c r="U94" s="193">
        <v>0</v>
      </c>
      <c r="V94" s="194">
        <v>0</v>
      </c>
      <c r="W94" s="176" t="s">
        <v>164</v>
      </c>
    </row>
    <row r="95" spans="1:23" ht="12">
      <c r="A95" s="195" t="s">
        <v>124</v>
      </c>
      <c r="B95" s="196" t="s">
        <v>127</v>
      </c>
      <c r="C95" s="197">
        <f>0.5*(C73+C74)</f>
        <v>3</v>
      </c>
      <c r="D95" s="198">
        <f>0.5*(D73+D74)</f>
        <v>3</v>
      </c>
      <c r="E95" s="198">
        <f>0.5*(E73+E74)</f>
        <v>2</v>
      </c>
      <c r="F95" s="198">
        <f aca="true" t="shared" si="26" ref="F95:K95">0.5*(F73+F74)</f>
        <v>2</v>
      </c>
      <c r="G95" s="198">
        <f t="shared" si="26"/>
        <v>2</v>
      </c>
      <c r="H95" s="198">
        <f t="shared" si="26"/>
        <v>2</v>
      </c>
      <c r="I95" s="198">
        <f t="shared" si="26"/>
        <v>2</v>
      </c>
      <c r="J95" s="198">
        <f t="shared" si="26"/>
        <v>2</v>
      </c>
      <c r="K95" s="198">
        <f t="shared" si="26"/>
        <v>2</v>
      </c>
      <c r="L95" s="198">
        <f>0.5*(L73+L74)</f>
        <v>2</v>
      </c>
      <c r="M95" s="198">
        <f aca="true" t="shared" si="27" ref="M95:R95">0.5*(M73+M74)</f>
        <v>2</v>
      </c>
      <c r="N95" s="198">
        <f t="shared" si="27"/>
        <v>2</v>
      </c>
      <c r="O95" s="198">
        <f t="shared" si="27"/>
        <v>2</v>
      </c>
      <c r="P95" s="198">
        <f t="shared" si="27"/>
        <v>2</v>
      </c>
      <c r="Q95" s="198">
        <f t="shared" si="27"/>
        <v>2</v>
      </c>
      <c r="R95" s="198">
        <f t="shared" si="27"/>
        <v>2</v>
      </c>
      <c r="S95" s="198">
        <f>0.5*(S73+S74)</f>
        <v>2</v>
      </c>
      <c r="T95" s="198">
        <f>0.5*(T73+T74)</f>
        <v>2</v>
      </c>
      <c r="U95" s="198">
        <f>0.5*(U73+U74)</f>
        <v>2</v>
      </c>
      <c r="V95" s="199">
        <f>0.5*(V73+V74)</f>
        <v>2</v>
      </c>
      <c r="W95" s="176" t="s">
        <v>164</v>
      </c>
    </row>
    <row r="96" spans="1:23" ht="12">
      <c r="A96" s="184" t="s">
        <v>125</v>
      </c>
      <c r="B96" s="185" t="s">
        <v>128</v>
      </c>
      <c r="C96" s="200">
        <f>0.142857*(C75+C76+C77)+0.190476*(C78+C79+C80)</f>
        <v>3.666663</v>
      </c>
      <c r="D96" s="201">
        <f>0.142857*(D75+D76+D77)+0.190476*(D78+D79+D80)</f>
        <v>3.666663</v>
      </c>
      <c r="E96" s="201">
        <f>0.142857*(E75+E76+E77)+0.190476*(E78+E79+E80)</f>
        <v>3.666663</v>
      </c>
      <c r="F96" s="201">
        <f aca="true" t="shared" si="28" ref="F96:K96">0.142857*(F75+F76+F77)+0.190476*(F78+F79+F80)</f>
        <v>3.666663</v>
      </c>
      <c r="G96" s="201">
        <f t="shared" si="28"/>
        <v>3.666663</v>
      </c>
      <c r="H96" s="201">
        <f t="shared" si="28"/>
        <v>3.666663</v>
      </c>
      <c r="I96" s="201">
        <f t="shared" si="28"/>
        <v>3.666663</v>
      </c>
      <c r="J96" s="201">
        <f t="shared" si="28"/>
        <v>3.666663</v>
      </c>
      <c r="K96" s="201">
        <f t="shared" si="28"/>
        <v>3.666663</v>
      </c>
      <c r="L96" s="201">
        <f>0.142857*(L75+L76+L77)+0.190476*(L78+L79+L80)</f>
        <v>3.666663</v>
      </c>
      <c r="M96" s="201">
        <f aca="true" t="shared" si="29" ref="M96:R96">0.142857*(M75+M76+M77)+0.190476*(M78+M79+M80)</f>
        <v>3.666663</v>
      </c>
      <c r="N96" s="201">
        <f t="shared" si="29"/>
        <v>3.666663</v>
      </c>
      <c r="O96" s="201">
        <f t="shared" si="29"/>
        <v>3.666663</v>
      </c>
      <c r="P96" s="201">
        <f t="shared" si="29"/>
        <v>3.666663</v>
      </c>
      <c r="Q96" s="201">
        <f t="shared" si="29"/>
        <v>3.666663</v>
      </c>
      <c r="R96" s="201">
        <f t="shared" si="29"/>
        <v>3.666663</v>
      </c>
      <c r="S96" s="201">
        <f>0.142857*(S75+S76+S77)+0.190476*(S78+S79+S80)</f>
        <v>3.666663</v>
      </c>
      <c r="T96" s="201">
        <f>0.142857*(T75+T76+T77)+0.190476*(T78+T79+T80)</f>
        <v>3.666663</v>
      </c>
      <c r="U96" s="201">
        <f>0.142857*(U75+U76+U77)+0.190476*(U78+U79+U80)</f>
        <v>3.666663</v>
      </c>
      <c r="V96" s="202">
        <f>0.142857*(V75+V76+V77)+0.190476*(V78+V79+V80)</f>
        <v>3.666663</v>
      </c>
      <c r="W96" s="176" t="s">
        <v>164</v>
      </c>
    </row>
    <row r="97" spans="1:23" ht="12">
      <c r="A97" s="184" t="s">
        <v>126</v>
      </c>
      <c r="B97" s="185" t="s">
        <v>129</v>
      </c>
      <c r="C97" s="200">
        <f>0.25*(C81+C82+C83+C84)</f>
        <v>3.5</v>
      </c>
      <c r="D97" s="201">
        <f>0.25*(D81+D82+D83+D84)</f>
        <v>3.5</v>
      </c>
      <c r="E97" s="201">
        <f>0.25*(E81+E82+E83+E84)</f>
        <v>4.25</v>
      </c>
      <c r="F97" s="201">
        <f aca="true" t="shared" si="30" ref="F97:K97">0.25*(F81+F82+F83+F84)</f>
        <v>4.25</v>
      </c>
      <c r="G97" s="201">
        <f t="shared" si="30"/>
        <v>4.25</v>
      </c>
      <c r="H97" s="201">
        <f t="shared" si="30"/>
        <v>4.25</v>
      </c>
      <c r="I97" s="201">
        <f t="shared" si="30"/>
        <v>4.25</v>
      </c>
      <c r="J97" s="201">
        <f t="shared" si="30"/>
        <v>4.25</v>
      </c>
      <c r="K97" s="201">
        <f t="shared" si="30"/>
        <v>4.25</v>
      </c>
      <c r="L97" s="201">
        <f>0.25*(L81+L82+L83+L84)</f>
        <v>4</v>
      </c>
      <c r="M97" s="201">
        <f aca="true" t="shared" si="31" ref="M97:R97">0.25*(M81+M82+M83+M84)</f>
        <v>4</v>
      </c>
      <c r="N97" s="201">
        <f t="shared" si="31"/>
        <v>4</v>
      </c>
      <c r="O97" s="201">
        <f t="shared" si="31"/>
        <v>4</v>
      </c>
      <c r="P97" s="201">
        <f t="shared" si="31"/>
        <v>4</v>
      </c>
      <c r="Q97" s="201">
        <f t="shared" si="31"/>
        <v>4</v>
      </c>
      <c r="R97" s="201">
        <f t="shared" si="31"/>
        <v>4</v>
      </c>
      <c r="S97" s="201">
        <f>0.25*(S81+S82+S83+S84)</f>
        <v>4</v>
      </c>
      <c r="T97" s="201">
        <f>0.25*(T81+T82+T83+T84)</f>
        <v>4</v>
      </c>
      <c r="U97" s="201">
        <f>0.25*(U81+U82+U83+U84)</f>
        <v>4</v>
      </c>
      <c r="V97" s="202">
        <f>0.25*(V81+V82+V83+V84)</f>
        <v>4</v>
      </c>
      <c r="W97" s="176" t="s">
        <v>164</v>
      </c>
    </row>
    <row r="98" spans="1:23" ht="12">
      <c r="A98" s="184" t="s">
        <v>130</v>
      </c>
      <c r="B98" s="185" t="s">
        <v>1</v>
      </c>
      <c r="C98" s="200">
        <f>0.5*C85+0.25*(C86+C87)</f>
        <v>0.25</v>
      </c>
      <c r="D98" s="201">
        <f>0.5*D85+0.25*(D86+D87)</f>
        <v>0.25</v>
      </c>
      <c r="E98" s="201">
        <f>0.5*E85+0.25*(E86+E87)</f>
        <v>3.25</v>
      </c>
      <c r="F98" s="201">
        <f aca="true" t="shared" si="32" ref="F98:K98">0.5*F85+0.25*(F86+F87)</f>
        <v>3.25</v>
      </c>
      <c r="G98" s="201">
        <f t="shared" si="32"/>
        <v>3.25</v>
      </c>
      <c r="H98" s="201">
        <f t="shared" si="32"/>
        <v>3.25</v>
      </c>
      <c r="I98" s="201">
        <f t="shared" si="32"/>
        <v>3.25</v>
      </c>
      <c r="J98" s="201">
        <f t="shared" si="32"/>
        <v>3.25</v>
      </c>
      <c r="K98" s="201">
        <f t="shared" si="32"/>
        <v>3.25</v>
      </c>
      <c r="L98" s="201">
        <f>0.5*L85+0.25*(L86+L87)</f>
        <v>0</v>
      </c>
      <c r="M98" s="201">
        <f aca="true" t="shared" si="33" ref="M98:R98">0.5*M85+0.25*(M86+M87)</f>
        <v>0</v>
      </c>
      <c r="N98" s="201">
        <f t="shared" si="33"/>
        <v>0</v>
      </c>
      <c r="O98" s="201">
        <f t="shared" si="33"/>
        <v>0</v>
      </c>
      <c r="P98" s="201">
        <f t="shared" si="33"/>
        <v>0</v>
      </c>
      <c r="Q98" s="201">
        <f t="shared" si="33"/>
        <v>0</v>
      </c>
      <c r="R98" s="201">
        <f t="shared" si="33"/>
        <v>0</v>
      </c>
      <c r="S98" s="201">
        <f>0.5*S85+0.25*(S86+S87)</f>
        <v>0</v>
      </c>
      <c r="T98" s="201">
        <f>0.5*T85+0.25*(T86+T87)</f>
        <v>0</v>
      </c>
      <c r="U98" s="201">
        <f>0.5*U85+0.25*(U86+U87)</f>
        <v>0</v>
      </c>
      <c r="V98" s="202">
        <f>0.5*V85+0.25*(V86+V87)</f>
        <v>0</v>
      </c>
      <c r="W98" s="176" t="s">
        <v>164</v>
      </c>
    </row>
    <row r="99" spans="1:23" ht="12">
      <c r="A99" s="184" t="s">
        <v>131</v>
      </c>
      <c r="B99" s="185" t="s">
        <v>132</v>
      </c>
      <c r="C99" s="200">
        <f>0.5*C88+0.25*(C89+C90)</f>
        <v>0.5</v>
      </c>
      <c r="D99" s="201">
        <f>0.5*D88+0.25*(D89+D90)</f>
        <v>0.5</v>
      </c>
      <c r="E99" s="201">
        <f>0.5*E88+0.25*(E89+E90)</f>
        <v>0.5</v>
      </c>
      <c r="F99" s="201">
        <f aca="true" t="shared" si="34" ref="F99:K99">0.5*F88+0.25*(F89+F90)</f>
        <v>0.5</v>
      </c>
      <c r="G99" s="201">
        <f t="shared" si="34"/>
        <v>0.5</v>
      </c>
      <c r="H99" s="201">
        <f t="shared" si="34"/>
        <v>0.5</v>
      </c>
      <c r="I99" s="201">
        <f t="shared" si="34"/>
        <v>0.5</v>
      </c>
      <c r="J99" s="201">
        <f t="shared" si="34"/>
        <v>0.5</v>
      </c>
      <c r="K99" s="201">
        <f t="shared" si="34"/>
        <v>0.5</v>
      </c>
      <c r="L99" s="201">
        <f>0.5*L88+0.25*(L89+L90)</f>
        <v>0.5</v>
      </c>
      <c r="M99" s="201">
        <f aca="true" t="shared" si="35" ref="M99:R99">0.5*M88+0.25*(M89+M90)</f>
        <v>0.5</v>
      </c>
      <c r="N99" s="201">
        <f t="shared" si="35"/>
        <v>0.5</v>
      </c>
      <c r="O99" s="201">
        <f t="shared" si="35"/>
        <v>0.5</v>
      </c>
      <c r="P99" s="201">
        <f t="shared" si="35"/>
        <v>0.5</v>
      </c>
      <c r="Q99" s="201">
        <f t="shared" si="35"/>
        <v>0.5</v>
      </c>
      <c r="R99" s="201">
        <f t="shared" si="35"/>
        <v>0.5</v>
      </c>
      <c r="S99" s="201">
        <f>0.5*S88+0.25*(S89+S90)</f>
        <v>0.5</v>
      </c>
      <c r="T99" s="201">
        <f>0.5*T88+0.25*(T89+T90)</f>
        <v>0.5</v>
      </c>
      <c r="U99" s="201">
        <f>0.5*U88+0.25*(U89+U90)</f>
        <v>0.5</v>
      </c>
      <c r="V99" s="202">
        <f>0.5*V88+0.25*(V89+V90)</f>
        <v>0.5</v>
      </c>
      <c r="W99" s="176" t="s">
        <v>164</v>
      </c>
    </row>
    <row r="100" spans="1:23" ht="12">
      <c r="A100" s="203" t="s">
        <v>2</v>
      </c>
      <c r="B100" s="204" t="s">
        <v>120</v>
      </c>
      <c r="C100" s="205">
        <f>0.25*(C91+C92+C93+C94)</f>
        <v>0</v>
      </c>
      <c r="D100" s="206">
        <f>0.25*(D91+D92+D93+D94)</f>
        <v>0</v>
      </c>
      <c r="E100" s="206">
        <f>0.25*(E91+E92+E93+E94)</f>
        <v>0</v>
      </c>
      <c r="F100" s="206">
        <f aca="true" t="shared" si="36" ref="F100:K100">0.25*(F91+F92+F93+F94)</f>
        <v>0</v>
      </c>
      <c r="G100" s="206">
        <f t="shared" si="36"/>
        <v>0</v>
      </c>
      <c r="H100" s="206">
        <f t="shared" si="36"/>
        <v>0</v>
      </c>
      <c r="I100" s="206">
        <f t="shared" si="36"/>
        <v>0</v>
      </c>
      <c r="J100" s="206">
        <f t="shared" si="36"/>
        <v>0</v>
      </c>
      <c r="K100" s="206">
        <f t="shared" si="36"/>
        <v>0</v>
      </c>
      <c r="L100" s="206">
        <f>0.25*(L91+L92+L93+L94)</f>
        <v>0</v>
      </c>
      <c r="M100" s="206">
        <f aca="true" t="shared" si="37" ref="M100:R100">0.25*(M91+M92+M93+M94)</f>
        <v>0</v>
      </c>
      <c r="N100" s="206">
        <f t="shared" si="37"/>
        <v>0</v>
      </c>
      <c r="O100" s="206">
        <f t="shared" si="37"/>
        <v>0</v>
      </c>
      <c r="P100" s="206">
        <f t="shared" si="37"/>
        <v>0</v>
      </c>
      <c r="Q100" s="206">
        <f t="shared" si="37"/>
        <v>0</v>
      </c>
      <c r="R100" s="206">
        <f t="shared" si="37"/>
        <v>0</v>
      </c>
      <c r="S100" s="206">
        <f>0.25*(S91+S92+S93+S94)</f>
        <v>3</v>
      </c>
      <c r="T100" s="206">
        <f>0.25*(T91+T92+T93+T94)</f>
        <v>3</v>
      </c>
      <c r="U100" s="206">
        <f>0.25*(U91+U92+U93+U94)</f>
        <v>3</v>
      </c>
      <c r="V100" s="207">
        <f>0.25*(V91+V92+V93+V94)</f>
        <v>3</v>
      </c>
      <c r="W100" s="176" t="s">
        <v>164</v>
      </c>
    </row>
    <row r="101" spans="1:23" ht="12">
      <c r="A101" s="195" t="s">
        <v>0</v>
      </c>
      <c r="B101" s="196" t="s">
        <v>121</v>
      </c>
      <c r="C101" s="197">
        <f>1/3*(C95+C96+C97)</f>
        <v>3.3888876666666663</v>
      </c>
      <c r="D101" s="198">
        <f>1/3*(D95+D96+D97)</f>
        <v>3.3888876666666663</v>
      </c>
      <c r="E101" s="198">
        <f>1/3*(E95+E96+E97)</f>
        <v>3.3055543333333333</v>
      </c>
      <c r="F101" s="198">
        <f aca="true" t="shared" si="38" ref="F101:K101">1/3*(F95+F96+F97)</f>
        <v>3.3055543333333333</v>
      </c>
      <c r="G101" s="198">
        <f t="shared" si="38"/>
        <v>3.3055543333333333</v>
      </c>
      <c r="H101" s="198">
        <f t="shared" si="38"/>
        <v>3.3055543333333333</v>
      </c>
      <c r="I101" s="198">
        <f t="shared" si="38"/>
        <v>3.3055543333333333</v>
      </c>
      <c r="J101" s="198">
        <f t="shared" si="38"/>
        <v>3.3055543333333333</v>
      </c>
      <c r="K101" s="198">
        <f t="shared" si="38"/>
        <v>3.3055543333333333</v>
      </c>
      <c r="L101" s="198">
        <f>1/3*(L95+L96+L97)</f>
        <v>3.222221</v>
      </c>
      <c r="M101" s="198">
        <f aca="true" t="shared" si="39" ref="M101:R101">1/3*(M95+M96+M97)</f>
        <v>3.222221</v>
      </c>
      <c r="N101" s="198">
        <f t="shared" si="39"/>
        <v>3.222221</v>
      </c>
      <c r="O101" s="198">
        <f t="shared" si="39"/>
        <v>3.222221</v>
      </c>
      <c r="P101" s="198">
        <f t="shared" si="39"/>
        <v>3.222221</v>
      </c>
      <c r="Q101" s="198">
        <f t="shared" si="39"/>
        <v>3.222221</v>
      </c>
      <c r="R101" s="198">
        <f t="shared" si="39"/>
        <v>3.222221</v>
      </c>
      <c r="S101" s="198">
        <f>1/3*(S95+S96+S97)</f>
        <v>3.222221</v>
      </c>
      <c r="T101" s="198">
        <f>1/3*(T95+T96+T97)</f>
        <v>3.222221</v>
      </c>
      <c r="U101" s="198">
        <f>1/3*(U95+U96+U97)</f>
        <v>3.222221</v>
      </c>
      <c r="V101" s="199">
        <f>1/3*(V95+V96+V97)</f>
        <v>3.222221</v>
      </c>
      <c r="W101" s="176" t="s">
        <v>164</v>
      </c>
    </row>
    <row r="102" spans="1:23" ht="12">
      <c r="A102" s="184" t="s">
        <v>117</v>
      </c>
      <c r="B102" s="185" t="s">
        <v>122</v>
      </c>
      <c r="C102" s="200">
        <f>0.5*(C98+C99)</f>
        <v>0.375</v>
      </c>
      <c r="D102" s="201">
        <f>0.5*(D98+D99)</f>
        <v>0.375</v>
      </c>
      <c r="E102" s="201">
        <f>0.5*(E98+E99)</f>
        <v>1.875</v>
      </c>
      <c r="F102" s="201">
        <f aca="true" t="shared" si="40" ref="F102:K102">0.5*(F98+F99)</f>
        <v>1.875</v>
      </c>
      <c r="G102" s="201">
        <f t="shared" si="40"/>
        <v>1.875</v>
      </c>
      <c r="H102" s="201">
        <f t="shared" si="40"/>
        <v>1.875</v>
      </c>
      <c r="I102" s="201">
        <f t="shared" si="40"/>
        <v>1.875</v>
      </c>
      <c r="J102" s="201">
        <f t="shared" si="40"/>
        <v>1.875</v>
      </c>
      <c r="K102" s="201">
        <f t="shared" si="40"/>
        <v>1.875</v>
      </c>
      <c r="L102" s="201">
        <f>0.5*(L98+L99)</f>
        <v>0.25</v>
      </c>
      <c r="M102" s="201">
        <f aca="true" t="shared" si="41" ref="M102:R102">0.5*(M98+M99)</f>
        <v>0.25</v>
      </c>
      <c r="N102" s="201">
        <f t="shared" si="41"/>
        <v>0.25</v>
      </c>
      <c r="O102" s="201">
        <f t="shared" si="41"/>
        <v>0.25</v>
      </c>
      <c r="P102" s="201">
        <f t="shared" si="41"/>
        <v>0.25</v>
      </c>
      <c r="Q102" s="201">
        <f t="shared" si="41"/>
        <v>0.25</v>
      </c>
      <c r="R102" s="201">
        <f t="shared" si="41"/>
        <v>0.25</v>
      </c>
      <c r="S102" s="201">
        <f>0.5*(S98+S99)</f>
        <v>0.25</v>
      </c>
      <c r="T102" s="201">
        <f>0.5*(T98+T99)</f>
        <v>0.25</v>
      </c>
      <c r="U102" s="201">
        <f>0.5*(U98+U99)</f>
        <v>0.25</v>
      </c>
      <c r="V102" s="202">
        <f>0.5*(V98+V99)</f>
        <v>0.25</v>
      </c>
      <c r="W102" s="176" t="s">
        <v>164</v>
      </c>
    </row>
    <row r="103" spans="1:23" ht="12">
      <c r="A103" s="203" t="s">
        <v>2</v>
      </c>
      <c r="B103" s="204" t="s">
        <v>123</v>
      </c>
      <c r="C103" s="205">
        <f>C100</f>
        <v>0</v>
      </c>
      <c r="D103" s="206">
        <f>D100</f>
        <v>0</v>
      </c>
      <c r="E103" s="206">
        <f>E100</f>
        <v>0</v>
      </c>
      <c r="F103" s="206">
        <f aca="true" t="shared" si="42" ref="F103:K103">F100</f>
        <v>0</v>
      </c>
      <c r="G103" s="206">
        <f t="shared" si="42"/>
        <v>0</v>
      </c>
      <c r="H103" s="206">
        <f t="shared" si="42"/>
        <v>0</v>
      </c>
      <c r="I103" s="206">
        <f t="shared" si="42"/>
        <v>0</v>
      </c>
      <c r="J103" s="206">
        <f t="shared" si="42"/>
        <v>0</v>
      </c>
      <c r="K103" s="206">
        <f t="shared" si="42"/>
        <v>0</v>
      </c>
      <c r="L103" s="206">
        <f>L100</f>
        <v>0</v>
      </c>
      <c r="M103" s="206">
        <f aca="true" t="shared" si="43" ref="M103:R103">M100</f>
        <v>0</v>
      </c>
      <c r="N103" s="206">
        <f t="shared" si="43"/>
        <v>0</v>
      </c>
      <c r="O103" s="206">
        <f t="shared" si="43"/>
        <v>0</v>
      </c>
      <c r="P103" s="206">
        <f t="shared" si="43"/>
        <v>0</v>
      </c>
      <c r="Q103" s="206">
        <f t="shared" si="43"/>
        <v>0</v>
      </c>
      <c r="R103" s="206">
        <f t="shared" si="43"/>
        <v>0</v>
      </c>
      <c r="S103" s="206">
        <f>S100</f>
        <v>3</v>
      </c>
      <c r="T103" s="206">
        <f>T100</f>
        <v>3</v>
      </c>
      <c r="U103" s="206">
        <f>U100</f>
        <v>3</v>
      </c>
      <c r="V103" s="207">
        <f>V100</f>
        <v>3</v>
      </c>
      <c r="W103" s="176" t="s">
        <v>164</v>
      </c>
    </row>
    <row r="104" spans="1:23" ht="12">
      <c r="A104" s="208" t="s">
        <v>118</v>
      </c>
      <c r="B104" s="209"/>
      <c r="C104" s="210">
        <f>5/12*C101+5/12*C102+2/12*C103</f>
        <v>1.5682865277777778</v>
      </c>
      <c r="D104" s="211">
        <f>5/12*D101+5/12*D102+2/12*D103</f>
        <v>1.5682865277777778</v>
      </c>
      <c r="E104" s="211">
        <f>5/12*E101+5/12*E102+2/12*E103</f>
        <v>2.1585643055555557</v>
      </c>
      <c r="F104" s="211">
        <f aca="true" t="shared" si="44" ref="F104:K104">5/12*F101+5/12*F102+2/12*F103</f>
        <v>2.1585643055555557</v>
      </c>
      <c r="G104" s="211">
        <f t="shared" si="44"/>
        <v>2.1585643055555557</v>
      </c>
      <c r="H104" s="211">
        <f t="shared" si="44"/>
        <v>2.1585643055555557</v>
      </c>
      <c r="I104" s="211">
        <f t="shared" si="44"/>
        <v>2.1585643055555557</v>
      </c>
      <c r="J104" s="211">
        <f t="shared" si="44"/>
        <v>2.1585643055555557</v>
      </c>
      <c r="K104" s="211">
        <f t="shared" si="44"/>
        <v>2.1585643055555557</v>
      </c>
      <c r="L104" s="211">
        <f>5/12*L101+5/12*L102+2/12*L103</f>
        <v>1.44675875</v>
      </c>
      <c r="M104" s="211">
        <f aca="true" t="shared" si="45" ref="M104:R104">5/12*M101+5/12*M102+2/12*M103</f>
        <v>1.44675875</v>
      </c>
      <c r="N104" s="211">
        <f t="shared" si="45"/>
        <v>1.44675875</v>
      </c>
      <c r="O104" s="211">
        <f t="shared" si="45"/>
        <v>1.44675875</v>
      </c>
      <c r="P104" s="211">
        <f t="shared" si="45"/>
        <v>1.44675875</v>
      </c>
      <c r="Q104" s="211">
        <f t="shared" si="45"/>
        <v>1.44675875</v>
      </c>
      <c r="R104" s="211">
        <f t="shared" si="45"/>
        <v>1.44675875</v>
      </c>
      <c r="S104" s="211">
        <f>5/12*S101+5/12*S102+2/12*S103</f>
        <v>1.94675875</v>
      </c>
      <c r="T104" s="211">
        <f>5/12*T101+5/12*T102+2/12*T103</f>
        <v>1.94675875</v>
      </c>
      <c r="U104" s="211">
        <f>5/12*U101+5/12*U102+2/12*U103</f>
        <v>1.94675875</v>
      </c>
      <c r="V104" s="212">
        <f>5/12*V101+5/12*V102+2/12*V103</f>
        <v>1.94675875</v>
      </c>
      <c r="W104" s="176" t="s">
        <v>164</v>
      </c>
    </row>
    <row r="105" spans="3:22" ht="12">
      <c r="C105" s="183"/>
      <c r="D105" s="183"/>
      <c r="E105" s="183"/>
      <c r="F105" s="183"/>
      <c r="G105" s="183"/>
      <c r="H105" s="183"/>
      <c r="I105" s="183"/>
      <c r="J105" s="183"/>
      <c r="K105" s="183"/>
      <c r="L105" s="183"/>
      <c r="M105" s="183"/>
      <c r="N105" s="183"/>
      <c r="O105" s="183"/>
      <c r="P105" s="183"/>
      <c r="Q105" s="183"/>
      <c r="R105" s="183"/>
      <c r="S105" s="183"/>
      <c r="T105" s="183"/>
      <c r="U105" s="183"/>
      <c r="V105" s="183"/>
    </row>
    <row r="106" spans="1:22" ht="12">
      <c r="A106" s="175" t="s">
        <v>180</v>
      </c>
      <c r="C106" s="177"/>
      <c r="D106" s="177"/>
      <c r="E106" s="177"/>
      <c r="F106" s="177"/>
      <c r="G106" s="177"/>
      <c r="H106" s="177"/>
      <c r="I106" s="177"/>
      <c r="J106" s="177"/>
      <c r="K106" s="177"/>
      <c r="L106" s="177"/>
      <c r="M106" s="177"/>
      <c r="N106" s="177"/>
      <c r="O106" s="177"/>
      <c r="P106" s="177"/>
      <c r="Q106" s="177"/>
      <c r="R106" s="177"/>
      <c r="S106" s="177"/>
      <c r="T106" s="177"/>
      <c r="U106" s="177"/>
      <c r="V106" s="177"/>
    </row>
    <row r="107" spans="1:22" ht="12">
      <c r="A107" s="178" t="s">
        <v>90</v>
      </c>
      <c r="B107" s="179" t="s">
        <v>91</v>
      </c>
      <c r="C107" s="180">
        <v>1990</v>
      </c>
      <c r="D107" s="181">
        <v>1991</v>
      </c>
      <c r="E107" s="181">
        <v>1992</v>
      </c>
      <c r="F107" s="181">
        <v>1993</v>
      </c>
      <c r="G107" s="181">
        <v>1994</v>
      </c>
      <c r="H107" s="181">
        <v>1995</v>
      </c>
      <c r="I107" s="181">
        <v>1996</v>
      </c>
      <c r="J107" s="181">
        <v>1997</v>
      </c>
      <c r="K107" s="181">
        <v>1998</v>
      </c>
      <c r="L107" s="181">
        <v>1999</v>
      </c>
      <c r="M107" s="181">
        <v>2000</v>
      </c>
      <c r="N107" s="181">
        <v>2001</v>
      </c>
      <c r="O107" s="181">
        <v>2002</v>
      </c>
      <c r="P107" s="181">
        <v>2003</v>
      </c>
      <c r="Q107" s="181">
        <v>2004</v>
      </c>
      <c r="R107" s="181">
        <v>2005</v>
      </c>
      <c r="S107" s="181">
        <v>2006</v>
      </c>
      <c r="T107" s="181">
        <v>2007</v>
      </c>
      <c r="U107" s="181">
        <v>2008</v>
      </c>
      <c r="V107" s="182">
        <v>2009</v>
      </c>
    </row>
    <row r="108" spans="1:23" ht="12">
      <c r="A108" s="184">
        <v>1</v>
      </c>
      <c r="B108" s="185" t="s">
        <v>106</v>
      </c>
      <c r="C108" s="186">
        <v>6</v>
      </c>
      <c r="D108" s="187">
        <v>6</v>
      </c>
      <c r="E108" s="187">
        <v>6</v>
      </c>
      <c r="F108" s="187">
        <v>6</v>
      </c>
      <c r="G108" s="187">
        <v>6</v>
      </c>
      <c r="H108" s="187">
        <v>6</v>
      </c>
      <c r="I108" s="187">
        <v>6</v>
      </c>
      <c r="J108" s="187">
        <v>6</v>
      </c>
      <c r="K108" s="187">
        <v>6</v>
      </c>
      <c r="L108" s="187">
        <v>6</v>
      </c>
      <c r="M108" s="187">
        <v>6</v>
      </c>
      <c r="N108" s="187">
        <v>6</v>
      </c>
      <c r="O108" s="187">
        <v>6</v>
      </c>
      <c r="P108" s="187">
        <v>6</v>
      </c>
      <c r="Q108" s="187">
        <v>6</v>
      </c>
      <c r="R108" s="187">
        <v>6</v>
      </c>
      <c r="S108" s="187">
        <v>0</v>
      </c>
      <c r="T108" s="187">
        <v>0</v>
      </c>
      <c r="U108" s="187">
        <v>0</v>
      </c>
      <c r="V108" s="188">
        <v>0</v>
      </c>
      <c r="W108" s="176" t="s">
        <v>165</v>
      </c>
    </row>
    <row r="109" spans="1:23" ht="12">
      <c r="A109" s="184">
        <v>2</v>
      </c>
      <c r="B109" s="185" t="s">
        <v>95</v>
      </c>
      <c r="C109" s="189">
        <v>0</v>
      </c>
      <c r="D109" s="190">
        <v>0</v>
      </c>
      <c r="E109" s="190">
        <v>0</v>
      </c>
      <c r="F109" s="190">
        <v>0</v>
      </c>
      <c r="G109" s="190">
        <v>0</v>
      </c>
      <c r="H109" s="190">
        <v>0</v>
      </c>
      <c r="I109" s="190">
        <v>0</v>
      </c>
      <c r="J109" s="190">
        <v>0</v>
      </c>
      <c r="K109" s="190">
        <v>0</v>
      </c>
      <c r="L109" s="190">
        <v>0</v>
      </c>
      <c r="M109" s="190">
        <v>0</v>
      </c>
      <c r="N109" s="190">
        <v>0</v>
      </c>
      <c r="O109" s="190">
        <v>0</v>
      </c>
      <c r="P109" s="190">
        <v>0</v>
      </c>
      <c r="Q109" s="190">
        <v>0</v>
      </c>
      <c r="R109" s="190">
        <v>0</v>
      </c>
      <c r="S109" s="190">
        <v>0</v>
      </c>
      <c r="T109" s="190">
        <v>0</v>
      </c>
      <c r="U109" s="190">
        <v>0</v>
      </c>
      <c r="V109" s="191">
        <v>0</v>
      </c>
      <c r="W109" s="176" t="s">
        <v>165</v>
      </c>
    </row>
    <row r="110" spans="1:23" ht="12">
      <c r="A110" s="184" t="s">
        <v>156</v>
      </c>
      <c r="B110" s="185" t="s">
        <v>96</v>
      </c>
      <c r="C110" s="189">
        <v>6</v>
      </c>
      <c r="D110" s="190">
        <v>6</v>
      </c>
      <c r="E110" s="190">
        <v>6</v>
      </c>
      <c r="F110" s="190">
        <v>6</v>
      </c>
      <c r="G110" s="190">
        <v>6</v>
      </c>
      <c r="H110" s="190">
        <v>6</v>
      </c>
      <c r="I110" s="190">
        <v>6</v>
      </c>
      <c r="J110" s="190">
        <v>6</v>
      </c>
      <c r="K110" s="190">
        <v>6</v>
      </c>
      <c r="L110" s="190">
        <v>6</v>
      </c>
      <c r="M110" s="190">
        <v>6</v>
      </c>
      <c r="N110" s="190">
        <v>6</v>
      </c>
      <c r="O110" s="190">
        <v>6</v>
      </c>
      <c r="P110" s="190">
        <v>6</v>
      </c>
      <c r="Q110" s="190">
        <v>6</v>
      </c>
      <c r="R110" s="190">
        <v>6</v>
      </c>
      <c r="S110" s="190">
        <v>0</v>
      </c>
      <c r="T110" s="190">
        <v>0</v>
      </c>
      <c r="U110" s="190">
        <v>0</v>
      </c>
      <c r="V110" s="191">
        <v>0</v>
      </c>
      <c r="W110" s="176" t="s">
        <v>165</v>
      </c>
    </row>
    <row r="111" spans="1:23" ht="12">
      <c r="A111" s="184" t="s">
        <v>157</v>
      </c>
      <c r="B111" s="185" t="s">
        <v>97</v>
      </c>
      <c r="C111" s="189">
        <v>4</v>
      </c>
      <c r="D111" s="190">
        <v>4</v>
      </c>
      <c r="E111" s="190">
        <v>4</v>
      </c>
      <c r="F111" s="190">
        <v>4</v>
      </c>
      <c r="G111" s="190">
        <v>4</v>
      </c>
      <c r="H111" s="190">
        <v>4</v>
      </c>
      <c r="I111" s="190">
        <v>4</v>
      </c>
      <c r="J111" s="190">
        <v>4</v>
      </c>
      <c r="K111" s="190">
        <v>4</v>
      </c>
      <c r="L111" s="190">
        <v>4</v>
      </c>
      <c r="M111" s="190">
        <v>4</v>
      </c>
      <c r="N111" s="190">
        <v>4</v>
      </c>
      <c r="O111" s="190">
        <v>4</v>
      </c>
      <c r="P111" s="190">
        <v>4</v>
      </c>
      <c r="Q111" s="190">
        <v>4</v>
      </c>
      <c r="R111" s="190">
        <v>4</v>
      </c>
      <c r="S111" s="190">
        <v>0</v>
      </c>
      <c r="T111" s="190">
        <v>0</v>
      </c>
      <c r="U111" s="190">
        <v>0</v>
      </c>
      <c r="V111" s="191">
        <v>0</v>
      </c>
      <c r="W111" s="176" t="s">
        <v>165</v>
      </c>
    </row>
    <row r="112" spans="1:23" ht="12">
      <c r="A112" s="184" t="s">
        <v>158</v>
      </c>
      <c r="B112" s="185" t="s">
        <v>98</v>
      </c>
      <c r="C112" s="189">
        <v>1</v>
      </c>
      <c r="D112" s="190">
        <v>1</v>
      </c>
      <c r="E112" s="190">
        <v>1</v>
      </c>
      <c r="F112" s="190">
        <v>1</v>
      </c>
      <c r="G112" s="190">
        <v>1</v>
      </c>
      <c r="H112" s="190">
        <v>1</v>
      </c>
      <c r="I112" s="190">
        <v>1</v>
      </c>
      <c r="J112" s="190">
        <v>1</v>
      </c>
      <c r="K112" s="190">
        <v>1</v>
      </c>
      <c r="L112" s="190">
        <v>1</v>
      </c>
      <c r="M112" s="190">
        <v>1</v>
      </c>
      <c r="N112" s="190">
        <v>1</v>
      </c>
      <c r="O112" s="190">
        <v>1</v>
      </c>
      <c r="P112" s="190">
        <v>1</v>
      </c>
      <c r="Q112" s="190">
        <v>1</v>
      </c>
      <c r="R112" s="190">
        <v>1</v>
      </c>
      <c r="S112" s="190">
        <v>0</v>
      </c>
      <c r="T112" s="190">
        <v>0</v>
      </c>
      <c r="U112" s="190">
        <v>0</v>
      </c>
      <c r="V112" s="191">
        <v>0</v>
      </c>
      <c r="W112" s="176" t="s">
        <v>165</v>
      </c>
    </row>
    <row r="113" spans="1:23" ht="12">
      <c r="A113" s="184" t="s">
        <v>159</v>
      </c>
      <c r="B113" s="185" t="s">
        <v>99</v>
      </c>
      <c r="C113" s="189">
        <v>6</v>
      </c>
      <c r="D113" s="190">
        <v>6</v>
      </c>
      <c r="E113" s="190">
        <v>6</v>
      </c>
      <c r="F113" s="190">
        <v>6</v>
      </c>
      <c r="G113" s="190">
        <v>6</v>
      </c>
      <c r="H113" s="190">
        <v>6</v>
      </c>
      <c r="I113" s="190">
        <v>6</v>
      </c>
      <c r="J113" s="190">
        <v>6</v>
      </c>
      <c r="K113" s="190">
        <v>6</v>
      </c>
      <c r="L113" s="190">
        <v>6</v>
      </c>
      <c r="M113" s="190">
        <v>6</v>
      </c>
      <c r="N113" s="190">
        <v>6</v>
      </c>
      <c r="O113" s="190">
        <v>6</v>
      </c>
      <c r="P113" s="190">
        <v>6</v>
      </c>
      <c r="Q113" s="190">
        <v>6</v>
      </c>
      <c r="R113" s="190">
        <v>6</v>
      </c>
      <c r="S113" s="190">
        <v>2</v>
      </c>
      <c r="T113" s="190">
        <v>2</v>
      </c>
      <c r="U113" s="190">
        <v>2</v>
      </c>
      <c r="V113" s="191">
        <v>2</v>
      </c>
      <c r="W113" s="176" t="s">
        <v>165</v>
      </c>
    </row>
    <row r="114" spans="1:23" ht="12">
      <c r="A114" s="184" t="s">
        <v>160</v>
      </c>
      <c r="B114" s="185" t="s">
        <v>100</v>
      </c>
      <c r="C114" s="189">
        <v>4</v>
      </c>
      <c r="D114" s="190">
        <v>4</v>
      </c>
      <c r="E114" s="190">
        <v>4</v>
      </c>
      <c r="F114" s="190">
        <v>4</v>
      </c>
      <c r="G114" s="190">
        <v>4</v>
      </c>
      <c r="H114" s="190">
        <v>4</v>
      </c>
      <c r="I114" s="190">
        <v>4</v>
      </c>
      <c r="J114" s="190">
        <v>4</v>
      </c>
      <c r="K114" s="190">
        <v>4</v>
      </c>
      <c r="L114" s="190">
        <v>4</v>
      </c>
      <c r="M114" s="190">
        <v>4</v>
      </c>
      <c r="N114" s="190">
        <v>4</v>
      </c>
      <c r="O114" s="190">
        <v>4</v>
      </c>
      <c r="P114" s="190">
        <v>4</v>
      </c>
      <c r="Q114" s="190">
        <v>4</v>
      </c>
      <c r="R114" s="190">
        <v>4</v>
      </c>
      <c r="S114" s="190">
        <v>2</v>
      </c>
      <c r="T114" s="190">
        <v>2</v>
      </c>
      <c r="U114" s="190">
        <v>2</v>
      </c>
      <c r="V114" s="191">
        <v>2</v>
      </c>
      <c r="W114" s="176" t="s">
        <v>165</v>
      </c>
    </row>
    <row r="115" spans="1:23" ht="12">
      <c r="A115" s="184" t="s">
        <v>161</v>
      </c>
      <c r="B115" s="185" t="s">
        <v>101</v>
      </c>
      <c r="C115" s="189">
        <v>1</v>
      </c>
      <c r="D115" s="190">
        <v>1</v>
      </c>
      <c r="E115" s="190">
        <v>1</v>
      </c>
      <c r="F115" s="190">
        <v>1</v>
      </c>
      <c r="G115" s="190">
        <v>1</v>
      </c>
      <c r="H115" s="190">
        <v>1</v>
      </c>
      <c r="I115" s="190">
        <v>1</v>
      </c>
      <c r="J115" s="190">
        <v>1</v>
      </c>
      <c r="K115" s="190">
        <v>1</v>
      </c>
      <c r="L115" s="190">
        <v>1</v>
      </c>
      <c r="M115" s="190">
        <v>1</v>
      </c>
      <c r="N115" s="190">
        <v>1</v>
      </c>
      <c r="O115" s="190">
        <v>1</v>
      </c>
      <c r="P115" s="190">
        <v>1</v>
      </c>
      <c r="Q115" s="190">
        <v>1</v>
      </c>
      <c r="R115" s="190">
        <v>1</v>
      </c>
      <c r="S115" s="190">
        <v>1</v>
      </c>
      <c r="T115" s="190">
        <v>1</v>
      </c>
      <c r="U115" s="190">
        <v>1</v>
      </c>
      <c r="V115" s="191">
        <v>1</v>
      </c>
      <c r="W115" s="176" t="s">
        <v>165</v>
      </c>
    </row>
    <row r="116" spans="1:23" ht="12">
      <c r="A116" s="184">
        <v>5</v>
      </c>
      <c r="B116" s="185" t="s">
        <v>102</v>
      </c>
      <c r="C116" s="189">
        <v>4</v>
      </c>
      <c r="D116" s="190">
        <v>4</v>
      </c>
      <c r="E116" s="190">
        <v>4</v>
      </c>
      <c r="F116" s="190">
        <v>4</v>
      </c>
      <c r="G116" s="190">
        <v>4</v>
      </c>
      <c r="H116" s="190">
        <v>4</v>
      </c>
      <c r="I116" s="190">
        <v>4</v>
      </c>
      <c r="J116" s="190">
        <v>4</v>
      </c>
      <c r="K116" s="190">
        <v>4</v>
      </c>
      <c r="L116" s="190">
        <v>4</v>
      </c>
      <c r="M116" s="190">
        <v>4</v>
      </c>
      <c r="N116" s="190">
        <v>4</v>
      </c>
      <c r="O116" s="190">
        <v>4</v>
      </c>
      <c r="P116" s="190">
        <v>4</v>
      </c>
      <c r="Q116" s="190">
        <v>4</v>
      </c>
      <c r="R116" s="190">
        <v>4</v>
      </c>
      <c r="S116" s="190">
        <v>0</v>
      </c>
      <c r="T116" s="190">
        <v>0</v>
      </c>
      <c r="U116" s="190">
        <v>0</v>
      </c>
      <c r="V116" s="191">
        <v>0</v>
      </c>
      <c r="W116" s="176" t="s">
        <v>165</v>
      </c>
    </row>
    <row r="117" spans="1:23" ht="12">
      <c r="A117" s="184">
        <v>6</v>
      </c>
      <c r="B117" s="185" t="s">
        <v>103</v>
      </c>
      <c r="C117" s="189">
        <v>4</v>
      </c>
      <c r="D117" s="190">
        <v>4</v>
      </c>
      <c r="E117" s="190">
        <v>4</v>
      </c>
      <c r="F117" s="190">
        <v>4</v>
      </c>
      <c r="G117" s="190">
        <v>4</v>
      </c>
      <c r="H117" s="190">
        <v>4</v>
      </c>
      <c r="I117" s="190">
        <v>4</v>
      </c>
      <c r="J117" s="190">
        <v>3</v>
      </c>
      <c r="K117" s="190">
        <v>3</v>
      </c>
      <c r="L117" s="190">
        <v>3</v>
      </c>
      <c r="M117" s="190">
        <v>3</v>
      </c>
      <c r="N117" s="190">
        <v>3</v>
      </c>
      <c r="O117" s="190">
        <v>3</v>
      </c>
      <c r="P117" s="190">
        <v>3</v>
      </c>
      <c r="Q117" s="190">
        <v>3</v>
      </c>
      <c r="R117" s="190">
        <v>3</v>
      </c>
      <c r="S117" s="190">
        <v>3</v>
      </c>
      <c r="T117" s="190">
        <v>3</v>
      </c>
      <c r="U117" s="190">
        <v>3</v>
      </c>
      <c r="V117" s="191">
        <v>3</v>
      </c>
      <c r="W117" s="176" t="s">
        <v>165</v>
      </c>
    </row>
    <row r="118" spans="1:23" ht="12">
      <c r="A118" s="184">
        <v>7</v>
      </c>
      <c r="B118" s="185" t="s">
        <v>104</v>
      </c>
      <c r="C118" s="189">
        <v>0</v>
      </c>
      <c r="D118" s="190">
        <v>0</v>
      </c>
      <c r="E118" s="190">
        <v>0</v>
      </c>
      <c r="F118" s="190">
        <v>0</v>
      </c>
      <c r="G118" s="190">
        <v>0</v>
      </c>
      <c r="H118" s="190">
        <v>0</v>
      </c>
      <c r="I118" s="190">
        <v>0</v>
      </c>
      <c r="J118" s="190">
        <v>0</v>
      </c>
      <c r="K118" s="190">
        <v>0</v>
      </c>
      <c r="L118" s="190">
        <v>0</v>
      </c>
      <c r="M118" s="190">
        <v>0</v>
      </c>
      <c r="N118" s="190">
        <v>0</v>
      </c>
      <c r="O118" s="190">
        <v>0</v>
      </c>
      <c r="P118" s="190">
        <v>0</v>
      </c>
      <c r="Q118" s="190">
        <v>0</v>
      </c>
      <c r="R118" s="190">
        <v>0</v>
      </c>
      <c r="S118" s="190">
        <v>0</v>
      </c>
      <c r="T118" s="190">
        <v>0</v>
      </c>
      <c r="U118" s="190">
        <v>0</v>
      </c>
      <c r="V118" s="191">
        <v>0</v>
      </c>
      <c r="W118" s="176" t="s">
        <v>165</v>
      </c>
    </row>
    <row r="119" spans="1:23" ht="12">
      <c r="A119" s="184">
        <v>8</v>
      </c>
      <c r="B119" s="185" t="s">
        <v>105</v>
      </c>
      <c r="C119" s="189">
        <v>6</v>
      </c>
      <c r="D119" s="190">
        <v>6</v>
      </c>
      <c r="E119" s="190">
        <v>6</v>
      </c>
      <c r="F119" s="190">
        <v>6</v>
      </c>
      <c r="G119" s="190">
        <v>6</v>
      </c>
      <c r="H119" s="190">
        <v>6</v>
      </c>
      <c r="I119" s="190">
        <v>6</v>
      </c>
      <c r="J119" s="190">
        <v>6</v>
      </c>
      <c r="K119" s="190">
        <v>6</v>
      </c>
      <c r="L119" s="190">
        <v>6</v>
      </c>
      <c r="M119" s="190">
        <v>6</v>
      </c>
      <c r="N119" s="190">
        <v>6</v>
      </c>
      <c r="O119" s="190">
        <v>6</v>
      </c>
      <c r="P119" s="190">
        <v>6</v>
      </c>
      <c r="Q119" s="190">
        <v>6</v>
      </c>
      <c r="R119" s="190">
        <v>6</v>
      </c>
      <c r="S119" s="190">
        <v>2</v>
      </c>
      <c r="T119" s="190">
        <v>2</v>
      </c>
      <c r="U119" s="190">
        <v>2</v>
      </c>
      <c r="V119" s="191">
        <v>2</v>
      </c>
      <c r="W119" s="176" t="s">
        <v>165</v>
      </c>
    </row>
    <row r="120" spans="1:23" ht="12">
      <c r="A120" s="184">
        <v>9</v>
      </c>
      <c r="B120" s="185" t="s">
        <v>107</v>
      </c>
      <c r="C120" s="189">
        <v>0</v>
      </c>
      <c r="D120" s="190">
        <v>0</v>
      </c>
      <c r="E120" s="190">
        <v>0</v>
      </c>
      <c r="F120" s="190">
        <v>0</v>
      </c>
      <c r="G120" s="190">
        <v>0</v>
      </c>
      <c r="H120" s="190">
        <v>0</v>
      </c>
      <c r="I120" s="190">
        <v>0</v>
      </c>
      <c r="J120" s="190">
        <v>0</v>
      </c>
      <c r="K120" s="190">
        <v>0</v>
      </c>
      <c r="L120" s="190">
        <v>0</v>
      </c>
      <c r="M120" s="190">
        <v>0</v>
      </c>
      <c r="N120" s="190">
        <v>0</v>
      </c>
      <c r="O120" s="190">
        <v>0</v>
      </c>
      <c r="P120" s="190">
        <v>0</v>
      </c>
      <c r="Q120" s="190">
        <v>0</v>
      </c>
      <c r="R120" s="190">
        <v>0</v>
      </c>
      <c r="S120" s="190">
        <v>0</v>
      </c>
      <c r="T120" s="190">
        <v>0</v>
      </c>
      <c r="U120" s="190">
        <v>0</v>
      </c>
      <c r="V120" s="191">
        <v>0</v>
      </c>
      <c r="W120" s="176" t="s">
        <v>165</v>
      </c>
    </row>
    <row r="121" spans="1:23" ht="12">
      <c r="A121" s="184">
        <v>10</v>
      </c>
      <c r="B121" s="185" t="s">
        <v>108</v>
      </c>
      <c r="C121" s="189">
        <v>0</v>
      </c>
      <c r="D121" s="190">
        <v>0</v>
      </c>
      <c r="E121" s="190">
        <v>0</v>
      </c>
      <c r="F121" s="190">
        <v>0</v>
      </c>
      <c r="G121" s="190">
        <v>0</v>
      </c>
      <c r="H121" s="190">
        <v>0</v>
      </c>
      <c r="I121" s="190">
        <v>0</v>
      </c>
      <c r="J121" s="190">
        <v>0</v>
      </c>
      <c r="K121" s="190">
        <v>0</v>
      </c>
      <c r="L121" s="190">
        <v>0</v>
      </c>
      <c r="M121" s="190">
        <v>0</v>
      </c>
      <c r="N121" s="190">
        <v>0</v>
      </c>
      <c r="O121" s="190">
        <v>0</v>
      </c>
      <c r="P121" s="190">
        <v>0</v>
      </c>
      <c r="Q121" s="190">
        <v>0</v>
      </c>
      <c r="R121" s="190">
        <v>0</v>
      </c>
      <c r="S121" s="190">
        <v>0</v>
      </c>
      <c r="T121" s="190">
        <v>0</v>
      </c>
      <c r="U121" s="190">
        <v>0</v>
      </c>
      <c r="V121" s="191">
        <v>0</v>
      </c>
      <c r="W121" s="176" t="s">
        <v>165</v>
      </c>
    </row>
    <row r="122" spans="1:23" ht="12">
      <c r="A122" s="184">
        <v>11</v>
      </c>
      <c r="B122" s="185" t="s">
        <v>192</v>
      </c>
      <c r="C122" s="189">
        <v>1</v>
      </c>
      <c r="D122" s="190">
        <v>1</v>
      </c>
      <c r="E122" s="190">
        <v>1</v>
      </c>
      <c r="F122" s="190">
        <v>1</v>
      </c>
      <c r="G122" s="190">
        <v>1</v>
      </c>
      <c r="H122" s="190">
        <v>1</v>
      </c>
      <c r="I122" s="190">
        <v>1</v>
      </c>
      <c r="J122" s="190">
        <v>1</v>
      </c>
      <c r="K122" s="190">
        <v>1</v>
      </c>
      <c r="L122" s="190">
        <v>1</v>
      </c>
      <c r="M122" s="190">
        <v>1</v>
      </c>
      <c r="N122" s="190">
        <v>1</v>
      </c>
      <c r="O122" s="190">
        <v>1</v>
      </c>
      <c r="P122" s="190">
        <v>1</v>
      </c>
      <c r="Q122" s="190">
        <v>1</v>
      </c>
      <c r="R122" s="190">
        <v>1</v>
      </c>
      <c r="S122" s="190">
        <v>0</v>
      </c>
      <c r="T122" s="190">
        <v>0</v>
      </c>
      <c r="U122" s="190">
        <v>0</v>
      </c>
      <c r="V122" s="191">
        <v>0</v>
      </c>
      <c r="W122" s="176" t="s">
        <v>165</v>
      </c>
    </row>
    <row r="123" spans="1:23" ht="12">
      <c r="A123" s="184">
        <v>12</v>
      </c>
      <c r="B123" s="185" t="s">
        <v>110</v>
      </c>
      <c r="C123" s="189">
        <v>0</v>
      </c>
      <c r="D123" s="190">
        <v>0</v>
      </c>
      <c r="E123" s="190">
        <v>0</v>
      </c>
      <c r="F123" s="190">
        <v>0</v>
      </c>
      <c r="G123" s="190">
        <v>0</v>
      </c>
      <c r="H123" s="190">
        <v>0</v>
      </c>
      <c r="I123" s="190">
        <v>0</v>
      </c>
      <c r="J123" s="190">
        <v>0</v>
      </c>
      <c r="K123" s="190">
        <v>0</v>
      </c>
      <c r="L123" s="190">
        <v>0</v>
      </c>
      <c r="M123" s="190">
        <v>0</v>
      </c>
      <c r="N123" s="190">
        <v>0</v>
      </c>
      <c r="O123" s="190">
        <v>0</v>
      </c>
      <c r="P123" s="190">
        <v>0</v>
      </c>
      <c r="Q123" s="190">
        <v>0</v>
      </c>
      <c r="R123" s="190">
        <v>0</v>
      </c>
      <c r="S123" s="190">
        <v>0</v>
      </c>
      <c r="T123" s="190">
        <v>0</v>
      </c>
      <c r="U123" s="190">
        <v>0</v>
      </c>
      <c r="V123" s="191">
        <v>0</v>
      </c>
      <c r="W123" s="176" t="s">
        <v>165</v>
      </c>
    </row>
    <row r="124" spans="1:23" ht="12">
      <c r="A124" s="184">
        <v>13</v>
      </c>
      <c r="B124" s="185" t="s">
        <v>111</v>
      </c>
      <c r="C124" s="189">
        <v>2</v>
      </c>
      <c r="D124" s="190">
        <v>2</v>
      </c>
      <c r="E124" s="190">
        <v>2</v>
      </c>
      <c r="F124" s="190">
        <v>2</v>
      </c>
      <c r="G124" s="190">
        <v>2</v>
      </c>
      <c r="H124" s="190">
        <v>2</v>
      </c>
      <c r="I124" s="190">
        <v>2</v>
      </c>
      <c r="J124" s="190">
        <v>2</v>
      </c>
      <c r="K124" s="190">
        <v>2</v>
      </c>
      <c r="L124" s="190">
        <v>2</v>
      </c>
      <c r="M124" s="190">
        <v>2</v>
      </c>
      <c r="N124" s="190">
        <v>2</v>
      </c>
      <c r="O124" s="190">
        <v>2</v>
      </c>
      <c r="P124" s="190">
        <v>2</v>
      </c>
      <c r="Q124" s="190">
        <v>2</v>
      </c>
      <c r="R124" s="190">
        <v>2</v>
      </c>
      <c r="S124" s="190">
        <v>2</v>
      </c>
      <c r="T124" s="190">
        <v>2</v>
      </c>
      <c r="U124" s="190">
        <v>2</v>
      </c>
      <c r="V124" s="191">
        <v>2</v>
      </c>
      <c r="W124" s="176" t="s">
        <v>165</v>
      </c>
    </row>
    <row r="125" spans="1:23" ht="12">
      <c r="A125" s="184">
        <v>14</v>
      </c>
      <c r="B125" s="185" t="s">
        <v>193</v>
      </c>
      <c r="C125" s="189">
        <v>0</v>
      </c>
      <c r="D125" s="190">
        <v>0</v>
      </c>
      <c r="E125" s="190">
        <v>0</v>
      </c>
      <c r="F125" s="190">
        <v>0</v>
      </c>
      <c r="G125" s="190">
        <v>0</v>
      </c>
      <c r="H125" s="190">
        <v>0</v>
      </c>
      <c r="I125" s="190">
        <v>0</v>
      </c>
      <c r="J125" s="190">
        <v>0</v>
      </c>
      <c r="K125" s="190">
        <v>0</v>
      </c>
      <c r="L125" s="190">
        <v>0</v>
      </c>
      <c r="M125" s="190">
        <v>0</v>
      </c>
      <c r="N125" s="190">
        <v>0</v>
      </c>
      <c r="O125" s="190">
        <v>0</v>
      </c>
      <c r="P125" s="190">
        <v>0</v>
      </c>
      <c r="Q125" s="190">
        <v>0</v>
      </c>
      <c r="R125" s="190">
        <v>0</v>
      </c>
      <c r="S125" s="190">
        <v>0</v>
      </c>
      <c r="T125" s="190">
        <v>0</v>
      </c>
      <c r="U125" s="190">
        <v>0</v>
      </c>
      <c r="V125" s="191">
        <v>0</v>
      </c>
      <c r="W125" s="176" t="s">
        <v>165</v>
      </c>
    </row>
    <row r="126" spans="1:23" ht="12">
      <c r="A126" s="184">
        <v>15</v>
      </c>
      <c r="B126" s="185" t="s">
        <v>113</v>
      </c>
      <c r="C126" s="189">
        <v>0</v>
      </c>
      <c r="D126" s="190">
        <v>0</v>
      </c>
      <c r="E126" s="190">
        <v>0</v>
      </c>
      <c r="F126" s="190">
        <v>0</v>
      </c>
      <c r="G126" s="190">
        <v>0</v>
      </c>
      <c r="H126" s="190">
        <v>0</v>
      </c>
      <c r="I126" s="190">
        <v>0</v>
      </c>
      <c r="J126" s="190">
        <v>0</v>
      </c>
      <c r="K126" s="190">
        <v>0</v>
      </c>
      <c r="L126" s="190">
        <v>0</v>
      </c>
      <c r="M126" s="190">
        <v>0</v>
      </c>
      <c r="N126" s="190">
        <v>6</v>
      </c>
      <c r="O126" s="190">
        <v>6</v>
      </c>
      <c r="P126" s="190">
        <v>6</v>
      </c>
      <c r="Q126" s="190">
        <v>6</v>
      </c>
      <c r="R126" s="190">
        <v>6</v>
      </c>
      <c r="S126" s="190">
        <v>0</v>
      </c>
      <c r="T126" s="190">
        <v>0</v>
      </c>
      <c r="U126" s="190">
        <v>0</v>
      </c>
      <c r="V126" s="191">
        <v>0</v>
      </c>
      <c r="W126" s="176" t="s">
        <v>165</v>
      </c>
    </row>
    <row r="127" spans="1:23" ht="12">
      <c r="A127" s="184">
        <v>16</v>
      </c>
      <c r="B127" s="185" t="s">
        <v>114</v>
      </c>
      <c r="C127" s="189">
        <v>0</v>
      </c>
      <c r="D127" s="190">
        <v>0</v>
      </c>
      <c r="E127" s="190">
        <v>0</v>
      </c>
      <c r="F127" s="190">
        <v>0</v>
      </c>
      <c r="G127" s="190">
        <v>0</v>
      </c>
      <c r="H127" s="190">
        <v>0</v>
      </c>
      <c r="I127" s="190">
        <v>0</v>
      </c>
      <c r="J127" s="190">
        <v>3</v>
      </c>
      <c r="K127" s="190">
        <v>3</v>
      </c>
      <c r="L127" s="190">
        <v>3</v>
      </c>
      <c r="M127" s="190">
        <v>3</v>
      </c>
      <c r="N127" s="190">
        <v>3</v>
      </c>
      <c r="O127" s="190">
        <v>3</v>
      </c>
      <c r="P127" s="190">
        <v>3</v>
      </c>
      <c r="Q127" s="190">
        <v>3</v>
      </c>
      <c r="R127" s="190">
        <v>3</v>
      </c>
      <c r="S127" s="190">
        <v>0</v>
      </c>
      <c r="T127" s="190">
        <v>0</v>
      </c>
      <c r="U127" s="190">
        <v>0</v>
      </c>
      <c r="V127" s="191">
        <v>0</v>
      </c>
      <c r="W127" s="176" t="s">
        <v>165</v>
      </c>
    </row>
    <row r="128" spans="1:23" ht="12">
      <c r="A128" s="184">
        <v>17</v>
      </c>
      <c r="B128" s="185" t="s">
        <v>115</v>
      </c>
      <c r="C128" s="189">
        <v>0</v>
      </c>
      <c r="D128" s="190">
        <v>0</v>
      </c>
      <c r="E128" s="190">
        <v>0</v>
      </c>
      <c r="F128" s="190">
        <v>0</v>
      </c>
      <c r="G128" s="190">
        <v>0</v>
      </c>
      <c r="H128" s="190">
        <v>0</v>
      </c>
      <c r="I128" s="190">
        <v>0</v>
      </c>
      <c r="J128" s="190">
        <v>0</v>
      </c>
      <c r="K128" s="190">
        <v>0</v>
      </c>
      <c r="L128" s="190">
        <v>0</v>
      </c>
      <c r="M128" s="190">
        <v>0</v>
      </c>
      <c r="N128" s="190">
        <v>0</v>
      </c>
      <c r="O128" s="190">
        <v>0</v>
      </c>
      <c r="P128" s="190">
        <v>0</v>
      </c>
      <c r="Q128" s="190">
        <v>0</v>
      </c>
      <c r="R128" s="190">
        <v>0</v>
      </c>
      <c r="S128" s="190">
        <v>0</v>
      </c>
      <c r="T128" s="190">
        <v>0</v>
      </c>
      <c r="U128" s="190">
        <v>0</v>
      </c>
      <c r="V128" s="191">
        <v>0</v>
      </c>
      <c r="W128" s="176" t="s">
        <v>165</v>
      </c>
    </row>
    <row r="129" spans="1:23" ht="12">
      <c r="A129" s="184">
        <v>18</v>
      </c>
      <c r="B129" s="185" t="s">
        <v>116</v>
      </c>
      <c r="C129" s="192">
        <v>0</v>
      </c>
      <c r="D129" s="193">
        <v>3</v>
      </c>
      <c r="E129" s="193">
        <v>3</v>
      </c>
      <c r="F129" s="193">
        <v>3</v>
      </c>
      <c r="G129" s="193">
        <v>3</v>
      </c>
      <c r="H129" s="193">
        <v>3</v>
      </c>
      <c r="I129" s="193">
        <v>3</v>
      </c>
      <c r="J129" s="193">
        <v>3</v>
      </c>
      <c r="K129" s="193">
        <v>3</v>
      </c>
      <c r="L129" s="193">
        <v>3</v>
      </c>
      <c r="M129" s="193">
        <v>3</v>
      </c>
      <c r="N129" s="193">
        <v>0</v>
      </c>
      <c r="O129" s="193">
        <v>0</v>
      </c>
      <c r="P129" s="193">
        <v>0</v>
      </c>
      <c r="Q129" s="193">
        <v>0</v>
      </c>
      <c r="R129" s="193">
        <v>0</v>
      </c>
      <c r="S129" s="193">
        <v>0</v>
      </c>
      <c r="T129" s="193">
        <v>0</v>
      </c>
      <c r="U129" s="193">
        <v>0</v>
      </c>
      <c r="V129" s="194">
        <v>0</v>
      </c>
      <c r="W129" s="176" t="s">
        <v>165</v>
      </c>
    </row>
    <row r="130" spans="1:23" ht="12">
      <c r="A130" s="195" t="s">
        <v>124</v>
      </c>
      <c r="B130" s="196" t="s">
        <v>127</v>
      </c>
      <c r="C130" s="197">
        <f aca="true" t="shared" si="46" ref="C130:Q130">0.5*(C108+C109)</f>
        <v>3</v>
      </c>
      <c r="D130" s="198">
        <f t="shared" si="46"/>
        <v>3</v>
      </c>
      <c r="E130" s="198">
        <f t="shared" si="46"/>
        <v>3</v>
      </c>
      <c r="F130" s="198">
        <f t="shared" si="46"/>
        <v>3</v>
      </c>
      <c r="G130" s="198">
        <f t="shared" si="46"/>
        <v>3</v>
      </c>
      <c r="H130" s="198">
        <f t="shared" si="46"/>
        <v>3</v>
      </c>
      <c r="I130" s="198">
        <f t="shared" si="46"/>
        <v>3</v>
      </c>
      <c r="J130" s="198">
        <f t="shared" si="46"/>
        <v>3</v>
      </c>
      <c r="K130" s="198">
        <f t="shared" si="46"/>
        <v>3</v>
      </c>
      <c r="L130" s="198">
        <f t="shared" si="46"/>
        <v>3</v>
      </c>
      <c r="M130" s="198">
        <f t="shared" si="46"/>
        <v>3</v>
      </c>
      <c r="N130" s="198">
        <f t="shared" si="46"/>
        <v>3</v>
      </c>
      <c r="O130" s="198">
        <f t="shared" si="46"/>
        <v>3</v>
      </c>
      <c r="P130" s="198">
        <f t="shared" si="46"/>
        <v>3</v>
      </c>
      <c r="Q130" s="198">
        <f t="shared" si="46"/>
        <v>3</v>
      </c>
      <c r="R130" s="198">
        <f>0.5*(R108+R109)</f>
        <v>3</v>
      </c>
      <c r="S130" s="198">
        <f>0.5*(S108+S109)</f>
        <v>0</v>
      </c>
      <c r="T130" s="198">
        <f>0.5*(T108+T109)</f>
        <v>0</v>
      </c>
      <c r="U130" s="198">
        <f>0.5*(U108+U109)</f>
        <v>0</v>
      </c>
      <c r="V130" s="199">
        <f>0.5*(V108+V109)</f>
        <v>0</v>
      </c>
      <c r="W130" s="176" t="s">
        <v>165</v>
      </c>
    </row>
    <row r="131" spans="1:23" ht="12">
      <c r="A131" s="184" t="s">
        <v>125</v>
      </c>
      <c r="B131" s="185" t="s">
        <v>128</v>
      </c>
      <c r="C131" s="200">
        <f aca="true" t="shared" si="47" ref="C131:Q131">0.142857*(C110+C111+C112)+0.190476*(C113+C114+C115)</f>
        <v>3.666663</v>
      </c>
      <c r="D131" s="201">
        <f t="shared" si="47"/>
        <v>3.666663</v>
      </c>
      <c r="E131" s="201">
        <f t="shared" si="47"/>
        <v>3.666663</v>
      </c>
      <c r="F131" s="201">
        <f t="shared" si="47"/>
        <v>3.666663</v>
      </c>
      <c r="G131" s="201">
        <f t="shared" si="47"/>
        <v>3.666663</v>
      </c>
      <c r="H131" s="201">
        <f t="shared" si="47"/>
        <v>3.666663</v>
      </c>
      <c r="I131" s="201">
        <f t="shared" si="47"/>
        <v>3.666663</v>
      </c>
      <c r="J131" s="201">
        <f t="shared" si="47"/>
        <v>3.666663</v>
      </c>
      <c r="K131" s="201">
        <f t="shared" si="47"/>
        <v>3.666663</v>
      </c>
      <c r="L131" s="201">
        <f t="shared" si="47"/>
        <v>3.666663</v>
      </c>
      <c r="M131" s="201">
        <f t="shared" si="47"/>
        <v>3.666663</v>
      </c>
      <c r="N131" s="201">
        <f t="shared" si="47"/>
        <v>3.666663</v>
      </c>
      <c r="O131" s="201">
        <f t="shared" si="47"/>
        <v>3.666663</v>
      </c>
      <c r="P131" s="201">
        <f t="shared" si="47"/>
        <v>3.666663</v>
      </c>
      <c r="Q131" s="201">
        <f t="shared" si="47"/>
        <v>3.666663</v>
      </c>
      <c r="R131" s="201">
        <f>0.142857*(R110+R111+R112)+0.190476*(R113+R114+R115)</f>
        <v>3.666663</v>
      </c>
      <c r="S131" s="201">
        <f>0.142857*(S110+S111+S112)+0.190476*(S113+S114+S115)</f>
        <v>0.95238</v>
      </c>
      <c r="T131" s="201">
        <f>0.142857*(T110+T111+T112)+0.190476*(T113+T114+T115)</f>
        <v>0.95238</v>
      </c>
      <c r="U131" s="201">
        <f>0.142857*(U110+U111+U112)+0.190476*(U113+U114+U115)</f>
        <v>0.95238</v>
      </c>
      <c r="V131" s="202">
        <f>0.142857*(V110+V111+V112)+0.190476*(V113+V114+V115)</f>
        <v>0.95238</v>
      </c>
      <c r="W131" s="176" t="s">
        <v>165</v>
      </c>
    </row>
    <row r="132" spans="1:23" ht="12">
      <c r="A132" s="184" t="s">
        <v>126</v>
      </c>
      <c r="B132" s="185" t="s">
        <v>129</v>
      </c>
      <c r="C132" s="200">
        <f aca="true" t="shared" si="48" ref="C132:Q132">0.25*(C116+C117+C118+C119)</f>
        <v>3.5</v>
      </c>
      <c r="D132" s="201">
        <f t="shared" si="48"/>
        <v>3.5</v>
      </c>
      <c r="E132" s="201">
        <f t="shared" si="48"/>
        <v>3.5</v>
      </c>
      <c r="F132" s="201">
        <f t="shared" si="48"/>
        <v>3.5</v>
      </c>
      <c r="G132" s="201">
        <f t="shared" si="48"/>
        <v>3.5</v>
      </c>
      <c r="H132" s="201">
        <f t="shared" si="48"/>
        <v>3.5</v>
      </c>
      <c r="I132" s="201">
        <f t="shared" si="48"/>
        <v>3.5</v>
      </c>
      <c r="J132" s="201">
        <f t="shared" si="48"/>
        <v>3.25</v>
      </c>
      <c r="K132" s="201">
        <f t="shared" si="48"/>
        <v>3.25</v>
      </c>
      <c r="L132" s="201">
        <f t="shared" si="48"/>
        <v>3.25</v>
      </c>
      <c r="M132" s="201">
        <f t="shared" si="48"/>
        <v>3.25</v>
      </c>
      <c r="N132" s="201">
        <f t="shared" si="48"/>
        <v>3.25</v>
      </c>
      <c r="O132" s="201">
        <f t="shared" si="48"/>
        <v>3.25</v>
      </c>
      <c r="P132" s="201">
        <f t="shared" si="48"/>
        <v>3.25</v>
      </c>
      <c r="Q132" s="201">
        <f t="shared" si="48"/>
        <v>3.25</v>
      </c>
      <c r="R132" s="201">
        <f>0.25*(R116+R117+R118+R119)</f>
        <v>3.25</v>
      </c>
      <c r="S132" s="201">
        <f>0.25*(S116+S117+S118+S119)</f>
        <v>1.25</v>
      </c>
      <c r="T132" s="201">
        <f>0.25*(T116+T117+T118+T119)</f>
        <v>1.25</v>
      </c>
      <c r="U132" s="201">
        <f>0.25*(U116+U117+U118+U119)</f>
        <v>1.25</v>
      </c>
      <c r="V132" s="202">
        <f>0.25*(V116+V117+V118+V119)</f>
        <v>1.25</v>
      </c>
      <c r="W132" s="176" t="s">
        <v>165</v>
      </c>
    </row>
    <row r="133" spans="1:23" ht="12">
      <c r="A133" s="184" t="s">
        <v>130</v>
      </c>
      <c r="B133" s="185" t="s">
        <v>1</v>
      </c>
      <c r="C133" s="200">
        <f aca="true" t="shared" si="49" ref="C133:Q133">0.5*C120+0.25*(C121+C122)</f>
        <v>0.25</v>
      </c>
      <c r="D133" s="201">
        <f t="shared" si="49"/>
        <v>0.25</v>
      </c>
      <c r="E133" s="201">
        <f t="shared" si="49"/>
        <v>0.25</v>
      </c>
      <c r="F133" s="201">
        <f t="shared" si="49"/>
        <v>0.25</v>
      </c>
      <c r="G133" s="201">
        <f t="shared" si="49"/>
        <v>0.25</v>
      </c>
      <c r="H133" s="201">
        <f t="shared" si="49"/>
        <v>0.25</v>
      </c>
      <c r="I133" s="201">
        <f t="shared" si="49"/>
        <v>0.25</v>
      </c>
      <c r="J133" s="201">
        <f t="shared" si="49"/>
        <v>0.25</v>
      </c>
      <c r="K133" s="201">
        <f t="shared" si="49"/>
        <v>0.25</v>
      </c>
      <c r="L133" s="201">
        <f t="shared" si="49"/>
        <v>0.25</v>
      </c>
      <c r="M133" s="201">
        <f t="shared" si="49"/>
        <v>0.25</v>
      </c>
      <c r="N133" s="201">
        <f t="shared" si="49"/>
        <v>0.25</v>
      </c>
      <c r="O133" s="201">
        <f t="shared" si="49"/>
        <v>0.25</v>
      </c>
      <c r="P133" s="201">
        <f t="shared" si="49"/>
        <v>0.25</v>
      </c>
      <c r="Q133" s="201">
        <f t="shared" si="49"/>
        <v>0.25</v>
      </c>
      <c r="R133" s="201">
        <f>0.5*R120+0.25*(R121+R122)</f>
        <v>0.25</v>
      </c>
      <c r="S133" s="201">
        <f>0.5*S120+0.25*(S121+S122)</f>
        <v>0</v>
      </c>
      <c r="T133" s="201">
        <f>0.5*T120+0.25*(T121+T122)</f>
        <v>0</v>
      </c>
      <c r="U133" s="201">
        <f>0.5*U120+0.25*(U121+U122)</f>
        <v>0</v>
      </c>
      <c r="V133" s="202">
        <f>0.5*V120+0.25*(V121+V122)</f>
        <v>0</v>
      </c>
      <c r="W133" s="176" t="s">
        <v>165</v>
      </c>
    </row>
    <row r="134" spans="1:23" ht="12">
      <c r="A134" s="184" t="s">
        <v>131</v>
      </c>
      <c r="B134" s="185" t="s">
        <v>132</v>
      </c>
      <c r="C134" s="200">
        <f aca="true" t="shared" si="50" ref="C134:Q134">0.5*C123+0.25*(C124+C125)</f>
        <v>0.5</v>
      </c>
      <c r="D134" s="201">
        <f t="shared" si="50"/>
        <v>0.5</v>
      </c>
      <c r="E134" s="201">
        <f t="shared" si="50"/>
        <v>0.5</v>
      </c>
      <c r="F134" s="201">
        <f t="shared" si="50"/>
        <v>0.5</v>
      </c>
      <c r="G134" s="201">
        <f t="shared" si="50"/>
        <v>0.5</v>
      </c>
      <c r="H134" s="201">
        <f t="shared" si="50"/>
        <v>0.5</v>
      </c>
      <c r="I134" s="201">
        <f t="shared" si="50"/>
        <v>0.5</v>
      </c>
      <c r="J134" s="201">
        <f t="shared" si="50"/>
        <v>0.5</v>
      </c>
      <c r="K134" s="201">
        <f t="shared" si="50"/>
        <v>0.5</v>
      </c>
      <c r="L134" s="201">
        <f t="shared" si="50"/>
        <v>0.5</v>
      </c>
      <c r="M134" s="201">
        <f t="shared" si="50"/>
        <v>0.5</v>
      </c>
      <c r="N134" s="201">
        <f t="shared" si="50"/>
        <v>0.5</v>
      </c>
      <c r="O134" s="201">
        <f t="shared" si="50"/>
        <v>0.5</v>
      </c>
      <c r="P134" s="201">
        <f t="shared" si="50"/>
        <v>0.5</v>
      </c>
      <c r="Q134" s="201">
        <f t="shared" si="50"/>
        <v>0.5</v>
      </c>
      <c r="R134" s="201">
        <f>0.5*R123+0.25*(R124+R125)</f>
        <v>0.5</v>
      </c>
      <c r="S134" s="201">
        <f>0.5*S123+0.25*(S124+S125)</f>
        <v>0.5</v>
      </c>
      <c r="T134" s="201">
        <f>0.5*T123+0.25*(T124+T125)</f>
        <v>0.5</v>
      </c>
      <c r="U134" s="201">
        <f>0.5*U123+0.25*(U124+U125)</f>
        <v>0.5</v>
      </c>
      <c r="V134" s="202">
        <f>0.5*V123+0.25*(V124+V125)</f>
        <v>0.5</v>
      </c>
      <c r="W134" s="176" t="s">
        <v>165</v>
      </c>
    </row>
    <row r="135" spans="1:23" ht="12">
      <c r="A135" s="203" t="s">
        <v>2</v>
      </c>
      <c r="B135" s="204" t="s">
        <v>120</v>
      </c>
      <c r="C135" s="205">
        <f aca="true" t="shared" si="51" ref="C135:Q135">0.25*(C126+C127+C128+C129)</f>
        <v>0</v>
      </c>
      <c r="D135" s="206">
        <f t="shared" si="51"/>
        <v>0.75</v>
      </c>
      <c r="E135" s="206">
        <f t="shared" si="51"/>
        <v>0.75</v>
      </c>
      <c r="F135" s="206">
        <f t="shared" si="51"/>
        <v>0.75</v>
      </c>
      <c r="G135" s="206">
        <f t="shared" si="51"/>
        <v>0.75</v>
      </c>
      <c r="H135" s="206">
        <f t="shared" si="51"/>
        <v>0.75</v>
      </c>
      <c r="I135" s="206">
        <f t="shared" si="51"/>
        <v>0.75</v>
      </c>
      <c r="J135" s="206">
        <f t="shared" si="51"/>
        <v>1.5</v>
      </c>
      <c r="K135" s="206">
        <f t="shared" si="51"/>
        <v>1.5</v>
      </c>
      <c r="L135" s="206">
        <f t="shared" si="51"/>
        <v>1.5</v>
      </c>
      <c r="M135" s="206">
        <f t="shared" si="51"/>
        <v>1.5</v>
      </c>
      <c r="N135" s="206">
        <f t="shared" si="51"/>
        <v>2.25</v>
      </c>
      <c r="O135" s="206">
        <f t="shared" si="51"/>
        <v>2.25</v>
      </c>
      <c r="P135" s="206">
        <f t="shared" si="51"/>
        <v>2.25</v>
      </c>
      <c r="Q135" s="206">
        <f t="shared" si="51"/>
        <v>2.25</v>
      </c>
      <c r="R135" s="206">
        <f>0.25*(R126+R127+R128+R129)</f>
        <v>2.25</v>
      </c>
      <c r="S135" s="206">
        <f>0.25*(S126+S127+S128+S129)</f>
        <v>0</v>
      </c>
      <c r="T135" s="206">
        <f>0.25*(T126+T127+T128+T129)</f>
        <v>0</v>
      </c>
      <c r="U135" s="206">
        <f>0.25*(U126+U127+U128+U129)</f>
        <v>0</v>
      </c>
      <c r="V135" s="207">
        <f>0.25*(V126+V127+V128+V129)</f>
        <v>0</v>
      </c>
      <c r="W135" s="176" t="s">
        <v>165</v>
      </c>
    </row>
    <row r="136" spans="1:23" ht="12">
      <c r="A136" s="195" t="s">
        <v>0</v>
      </c>
      <c r="B136" s="196" t="s">
        <v>121</v>
      </c>
      <c r="C136" s="197">
        <f aca="true" t="shared" si="52" ref="C136:Q136">1/3*(C130+C131+C132)</f>
        <v>3.3888876666666663</v>
      </c>
      <c r="D136" s="198">
        <f t="shared" si="52"/>
        <v>3.3888876666666663</v>
      </c>
      <c r="E136" s="198">
        <f t="shared" si="52"/>
        <v>3.3888876666666663</v>
      </c>
      <c r="F136" s="198">
        <f t="shared" si="52"/>
        <v>3.3888876666666663</v>
      </c>
      <c r="G136" s="198">
        <f t="shared" si="52"/>
        <v>3.3888876666666663</v>
      </c>
      <c r="H136" s="198">
        <f t="shared" si="52"/>
        <v>3.3888876666666663</v>
      </c>
      <c r="I136" s="198">
        <f t="shared" si="52"/>
        <v>3.3888876666666663</v>
      </c>
      <c r="J136" s="198">
        <f t="shared" si="52"/>
        <v>3.3055543333333333</v>
      </c>
      <c r="K136" s="198">
        <f t="shared" si="52"/>
        <v>3.3055543333333333</v>
      </c>
      <c r="L136" s="198">
        <f t="shared" si="52"/>
        <v>3.3055543333333333</v>
      </c>
      <c r="M136" s="198">
        <f t="shared" si="52"/>
        <v>3.3055543333333333</v>
      </c>
      <c r="N136" s="198">
        <f t="shared" si="52"/>
        <v>3.3055543333333333</v>
      </c>
      <c r="O136" s="198">
        <f t="shared" si="52"/>
        <v>3.3055543333333333</v>
      </c>
      <c r="P136" s="198">
        <f t="shared" si="52"/>
        <v>3.3055543333333333</v>
      </c>
      <c r="Q136" s="198">
        <f t="shared" si="52"/>
        <v>3.3055543333333333</v>
      </c>
      <c r="R136" s="198">
        <f>1/3*(R130+R131+R132)</f>
        <v>3.3055543333333333</v>
      </c>
      <c r="S136" s="198">
        <f>1/3*(S130+S131+S132)</f>
        <v>0.7341266666666666</v>
      </c>
      <c r="T136" s="198">
        <f>1/3*(T130+T131+T132)</f>
        <v>0.7341266666666666</v>
      </c>
      <c r="U136" s="198">
        <f>1/3*(U130+U131+U132)</f>
        <v>0.7341266666666666</v>
      </c>
      <c r="V136" s="199">
        <f>1/3*(V130+V131+V132)</f>
        <v>0.7341266666666666</v>
      </c>
      <c r="W136" s="176" t="s">
        <v>165</v>
      </c>
    </row>
    <row r="137" spans="1:23" ht="12">
      <c r="A137" s="184" t="s">
        <v>117</v>
      </c>
      <c r="B137" s="185" t="s">
        <v>122</v>
      </c>
      <c r="C137" s="200">
        <f aca="true" t="shared" si="53" ref="C137:Q137">0.5*(C133+C134)</f>
        <v>0.375</v>
      </c>
      <c r="D137" s="201">
        <f t="shared" si="53"/>
        <v>0.375</v>
      </c>
      <c r="E137" s="201">
        <f t="shared" si="53"/>
        <v>0.375</v>
      </c>
      <c r="F137" s="201">
        <f t="shared" si="53"/>
        <v>0.375</v>
      </c>
      <c r="G137" s="201">
        <f t="shared" si="53"/>
        <v>0.375</v>
      </c>
      <c r="H137" s="201">
        <f t="shared" si="53"/>
        <v>0.375</v>
      </c>
      <c r="I137" s="201">
        <f t="shared" si="53"/>
        <v>0.375</v>
      </c>
      <c r="J137" s="201">
        <f t="shared" si="53"/>
        <v>0.375</v>
      </c>
      <c r="K137" s="201">
        <f t="shared" si="53"/>
        <v>0.375</v>
      </c>
      <c r="L137" s="201">
        <f t="shared" si="53"/>
        <v>0.375</v>
      </c>
      <c r="M137" s="201">
        <f t="shared" si="53"/>
        <v>0.375</v>
      </c>
      <c r="N137" s="201">
        <f t="shared" si="53"/>
        <v>0.375</v>
      </c>
      <c r="O137" s="201">
        <f t="shared" si="53"/>
        <v>0.375</v>
      </c>
      <c r="P137" s="201">
        <f t="shared" si="53"/>
        <v>0.375</v>
      </c>
      <c r="Q137" s="201">
        <f t="shared" si="53"/>
        <v>0.375</v>
      </c>
      <c r="R137" s="201">
        <f>0.5*(R133+R134)</f>
        <v>0.375</v>
      </c>
      <c r="S137" s="201">
        <f>0.5*(S133+S134)</f>
        <v>0.25</v>
      </c>
      <c r="T137" s="201">
        <f>0.5*(T133+T134)</f>
        <v>0.25</v>
      </c>
      <c r="U137" s="201">
        <f>0.5*(U133+U134)</f>
        <v>0.25</v>
      </c>
      <c r="V137" s="202">
        <f>0.5*(V133+V134)</f>
        <v>0.25</v>
      </c>
      <c r="W137" s="176" t="s">
        <v>165</v>
      </c>
    </row>
    <row r="138" spans="1:23" ht="12">
      <c r="A138" s="203" t="s">
        <v>2</v>
      </c>
      <c r="B138" s="204" t="s">
        <v>123</v>
      </c>
      <c r="C138" s="205">
        <f aca="true" t="shared" si="54" ref="C138:Q138">C135</f>
        <v>0</v>
      </c>
      <c r="D138" s="206">
        <f t="shared" si="54"/>
        <v>0.75</v>
      </c>
      <c r="E138" s="206">
        <f t="shared" si="54"/>
        <v>0.75</v>
      </c>
      <c r="F138" s="206">
        <f t="shared" si="54"/>
        <v>0.75</v>
      </c>
      <c r="G138" s="206">
        <f t="shared" si="54"/>
        <v>0.75</v>
      </c>
      <c r="H138" s="206">
        <f t="shared" si="54"/>
        <v>0.75</v>
      </c>
      <c r="I138" s="206">
        <f t="shared" si="54"/>
        <v>0.75</v>
      </c>
      <c r="J138" s="206">
        <f t="shared" si="54"/>
        <v>1.5</v>
      </c>
      <c r="K138" s="206">
        <f t="shared" si="54"/>
        <v>1.5</v>
      </c>
      <c r="L138" s="206">
        <f t="shared" si="54"/>
        <v>1.5</v>
      </c>
      <c r="M138" s="206">
        <f t="shared" si="54"/>
        <v>1.5</v>
      </c>
      <c r="N138" s="206">
        <f t="shared" si="54"/>
        <v>2.25</v>
      </c>
      <c r="O138" s="206">
        <f t="shared" si="54"/>
        <v>2.25</v>
      </c>
      <c r="P138" s="206">
        <f t="shared" si="54"/>
        <v>2.25</v>
      </c>
      <c r="Q138" s="206">
        <f t="shared" si="54"/>
        <v>2.25</v>
      </c>
      <c r="R138" s="206">
        <f>R135</f>
        <v>2.25</v>
      </c>
      <c r="S138" s="206">
        <f>S135</f>
        <v>0</v>
      </c>
      <c r="T138" s="206">
        <f>T135</f>
        <v>0</v>
      </c>
      <c r="U138" s="206">
        <f>U135</f>
        <v>0</v>
      </c>
      <c r="V138" s="207">
        <f>V135</f>
        <v>0</v>
      </c>
      <c r="W138" s="176" t="s">
        <v>165</v>
      </c>
    </row>
    <row r="139" spans="1:23" ht="12">
      <c r="A139" s="208" t="s">
        <v>118</v>
      </c>
      <c r="B139" s="209"/>
      <c r="C139" s="210">
        <f aca="true" t="shared" si="55" ref="C139:Q139">5/12*C136+5/12*C137+2/12*C138</f>
        <v>1.5682865277777778</v>
      </c>
      <c r="D139" s="211">
        <f t="shared" si="55"/>
        <v>1.6932865277777778</v>
      </c>
      <c r="E139" s="211">
        <f t="shared" si="55"/>
        <v>1.6932865277777778</v>
      </c>
      <c r="F139" s="211">
        <f t="shared" si="55"/>
        <v>1.6932865277777778</v>
      </c>
      <c r="G139" s="211">
        <f t="shared" si="55"/>
        <v>1.6932865277777778</v>
      </c>
      <c r="H139" s="211">
        <f t="shared" si="55"/>
        <v>1.6932865277777778</v>
      </c>
      <c r="I139" s="211">
        <f t="shared" si="55"/>
        <v>1.6932865277777778</v>
      </c>
      <c r="J139" s="211">
        <f t="shared" si="55"/>
        <v>1.7835643055555557</v>
      </c>
      <c r="K139" s="211">
        <f t="shared" si="55"/>
        <v>1.7835643055555557</v>
      </c>
      <c r="L139" s="211">
        <f t="shared" si="55"/>
        <v>1.7835643055555557</v>
      </c>
      <c r="M139" s="211">
        <f t="shared" si="55"/>
        <v>1.7835643055555557</v>
      </c>
      <c r="N139" s="211">
        <f t="shared" si="55"/>
        <v>1.9085643055555557</v>
      </c>
      <c r="O139" s="211">
        <f t="shared" si="55"/>
        <v>1.9085643055555557</v>
      </c>
      <c r="P139" s="211">
        <f t="shared" si="55"/>
        <v>1.9085643055555557</v>
      </c>
      <c r="Q139" s="211">
        <f t="shared" si="55"/>
        <v>1.9085643055555557</v>
      </c>
      <c r="R139" s="211">
        <f>5/12*R136+5/12*R137+2/12*R138</f>
        <v>1.9085643055555557</v>
      </c>
      <c r="S139" s="211">
        <f>5/12*S136+5/12*S137+2/12*S138</f>
        <v>0.41005277777777777</v>
      </c>
      <c r="T139" s="211">
        <f>5/12*T136+5/12*T137+2/12*T138</f>
        <v>0.41005277777777777</v>
      </c>
      <c r="U139" s="211">
        <f>5/12*U136+5/12*U137+2/12*U138</f>
        <v>0.41005277777777777</v>
      </c>
      <c r="V139" s="212">
        <f>5/12*V136+5/12*V137+2/12*V138</f>
        <v>0.41005277777777777</v>
      </c>
      <c r="W139" s="176" t="s">
        <v>165</v>
      </c>
    </row>
    <row r="140" spans="3:22" ht="12">
      <c r="C140" s="183"/>
      <c r="D140" s="183"/>
      <c r="E140" s="183"/>
      <c r="F140" s="183"/>
      <c r="G140" s="183"/>
      <c r="H140" s="183"/>
      <c r="I140" s="183"/>
      <c r="J140" s="183"/>
      <c r="K140" s="183"/>
      <c r="L140" s="183"/>
      <c r="M140" s="183"/>
      <c r="N140" s="183"/>
      <c r="O140" s="183"/>
      <c r="P140" s="183"/>
      <c r="Q140" s="183"/>
      <c r="R140" s="183"/>
      <c r="S140" s="183"/>
      <c r="T140" s="183"/>
      <c r="U140" s="183"/>
      <c r="V140" s="183"/>
    </row>
    <row r="141" spans="1:22" ht="12">
      <c r="A141" s="175" t="s">
        <v>181</v>
      </c>
      <c r="C141" s="177"/>
      <c r="D141" s="177"/>
      <c r="E141" s="177"/>
      <c r="F141" s="177"/>
      <c r="G141" s="177"/>
      <c r="H141" s="177"/>
      <c r="I141" s="177"/>
      <c r="J141" s="177"/>
      <c r="K141" s="177"/>
      <c r="L141" s="177"/>
      <c r="M141" s="177"/>
      <c r="N141" s="177"/>
      <c r="O141" s="177"/>
      <c r="P141" s="177"/>
      <c r="Q141" s="177"/>
      <c r="R141" s="177"/>
      <c r="S141" s="177"/>
      <c r="T141" s="177"/>
      <c r="U141" s="177"/>
      <c r="V141" s="177"/>
    </row>
    <row r="142" spans="1:22" ht="12">
      <c r="A142" s="178" t="s">
        <v>90</v>
      </c>
      <c r="B142" s="179" t="s">
        <v>91</v>
      </c>
      <c r="C142" s="180">
        <v>1990</v>
      </c>
      <c r="D142" s="181">
        <v>1991</v>
      </c>
      <c r="E142" s="181">
        <v>1992</v>
      </c>
      <c r="F142" s="181">
        <v>1993</v>
      </c>
      <c r="G142" s="181">
        <v>1994</v>
      </c>
      <c r="H142" s="181">
        <v>1995</v>
      </c>
      <c r="I142" s="181">
        <v>1996</v>
      </c>
      <c r="J142" s="181">
        <v>1997</v>
      </c>
      <c r="K142" s="181">
        <v>1998</v>
      </c>
      <c r="L142" s="181">
        <v>1999</v>
      </c>
      <c r="M142" s="181">
        <v>2000</v>
      </c>
      <c r="N142" s="181">
        <v>2001</v>
      </c>
      <c r="O142" s="181">
        <v>2002</v>
      </c>
      <c r="P142" s="181">
        <v>2003</v>
      </c>
      <c r="Q142" s="181">
        <v>2004</v>
      </c>
      <c r="R142" s="181">
        <v>2005</v>
      </c>
      <c r="S142" s="181">
        <v>2006</v>
      </c>
      <c r="T142" s="181">
        <v>2007</v>
      </c>
      <c r="U142" s="181">
        <v>2008</v>
      </c>
      <c r="V142" s="182">
        <v>2009</v>
      </c>
    </row>
    <row r="143" spans="1:23" ht="12">
      <c r="A143" s="184">
        <v>1</v>
      </c>
      <c r="B143" s="185" t="s">
        <v>106</v>
      </c>
      <c r="C143" s="213">
        <v>6</v>
      </c>
      <c r="D143" s="190">
        <v>6</v>
      </c>
      <c r="E143" s="190">
        <v>4</v>
      </c>
      <c r="F143" s="190">
        <v>4</v>
      </c>
      <c r="G143" s="190">
        <v>4</v>
      </c>
      <c r="H143" s="190">
        <v>4</v>
      </c>
      <c r="I143" s="190">
        <v>4</v>
      </c>
      <c r="J143" s="190">
        <v>4</v>
      </c>
      <c r="K143" s="190">
        <v>4</v>
      </c>
      <c r="L143" s="190">
        <v>4</v>
      </c>
      <c r="M143" s="190">
        <v>4</v>
      </c>
      <c r="N143" s="190">
        <v>4</v>
      </c>
      <c r="O143" s="190">
        <v>4</v>
      </c>
      <c r="P143" s="190">
        <v>4</v>
      </c>
      <c r="Q143" s="190">
        <v>4</v>
      </c>
      <c r="R143" s="190">
        <v>4</v>
      </c>
      <c r="S143" s="190">
        <v>4</v>
      </c>
      <c r="T143" s="190">
        <v>4</v>
      </c>
      <c r="U143" s="190">
        <v>2</v>
      </c>
      <c r="V143" s="191">
        <v>2</v>
      </c>
      <c r="W143" s="176" t="s">
        <v>166</v>
      </c>
    </row>
    <row r="144" spans="1:23" ht="12">
      <c r="A144" s="184">
        <v>2</v>
      </c>
      <c r="B144" s="185" t="s">
        <v>95</v>
      </c>
      <c r="C144" s="213">
        <v>0</v>
      </c>
      <c r="D144" s="190">
        <v>0</v>
      </c>
      <c r="E144" s="190">
        <v>0</v>
      </c>
      <c r="F144" s="190">
        <v>0</v>
      </c>
      <c r="G144" s="190">
        <v>0</v>
      </c>
      <c r="H144" s="190">
        <v>0</v>
      </c>
      <c r="I144" s="190">
        <v>0</v>
      </c>
      <c r="J144" s="190">
        <v>0</v>
      </c>
      <c r="K144" s="190">
        <v>0</v>
      </c>
      <c r="L144" s="190">
        <v>0</v>
      </c>
      <c r="M144" s="190">
        <v>0</v>
      </c>
      <c r="N144" s="190">
        <v>0</v>
      </c>
      <c r="O144" s="190">
        <v>0</v>
      </c>
      <c r="P144" s="190">
        <v>0</v>
      </c>
      <c r="Q144" s="190">
        <v>0</v>
      </c>
      <c r="R144" s="190">
        <v>0</v>
      </c>
      <c r="S144" s="190">
        <v>0</v>
      </c>
      <c r="T144" s="190">
        <v>0</v>
      </c>
      <c r="U144" s="190">
        <v>0</v>
      </c>
      <c r="V144" s="191">
        <v>0</v>
      </c>
      <c r="W144" s="176" t="s">
        <v>166</v>
      </c>
    </row>
    <row r="145" spans="1:23" ht="12">
      <c r="A145" s="184" t="s">
        <v>156</v>
      </c>
      <c r="B145" s="185" t="s">
        <v>96</v>
      </c>
      <c r="C145" s="213">
        <v>6</v>
      </c>
      <c r="D145" s="190">
        <v>6</v>
      </c>
      <c r="E145" s="190">
        <v>6</v>
      </c>
      <c r="F145" s="190">
        <v>6</v>
      </c>
      <c r="G145" s="190">
        <v>6</v>
      </c>
      <c r="H145" s="190">
        <v>6</v>
      </c>
      <c r="I145" s="190">
        <v>6</v>
      </c>
      <c r="J145" s="190">
        <v>6</v>
      </c>
      <c r="K145" s="190">
        <v>6</v>
      </c>
      <c r="L145" s="190">
        <v>6</v>
      </c>
      <c r="M145" s="190">
        <v>6</v>
      </c>
      <c r="N145" s="190">
        <v>6</v>
      </c>
      <c r="O145" s="190">
        <v>6</v>
      </c>
      <c r="P145" s="190">
        <v>6</v>
      </c>
      <c r="Q145" s="190">
        <v>6</v>
      </c>
      <c r="R145" s="190">
        <v>6</v>
      </c>
      <c r="S145" s="190">
        <v>6</v>
      </c>
      <c r="T145" s="190">
        <v>6</v>
      </c>
      <c r="U145" s="190">
        <v>2</v>
      </c>
      <c r="V145" s="191">
        <v>2</v>
      </c>
      <c r="W145" s="176" t="s">
        <v>166</v>
      </c>
    </row>
    <row r="146" spans="1:23" ht="12">
      <c r="A146" s="184" t="s">
        <v>157</v>
      </c>
      <c r="B146" s="185" t="s">
        <v>97</v>
      </c>
      <c r="C146" s="213">
        <v>4</v>
      </c>
      <c r="D146" s="190">
        <v>4</v>
      </c>
      <c r="E146" s="190">
        <v>4</v>
      </c>
      <c r="F146" s="190">
        <v>4</v>
      </c>
      <c r="G146" s="190">
        <v>4</v>
      </c>
      <c r="H146" s="190">
        <v>4</v>
      </c>
      <c r="I146" s="190">
        <v>4</v>
      </c>
      <c r="J146" s="190">
        <v>4</v>
      </c>
      <c r="K146" s="190">
        <v>4</v>
      </c>
      <c r="L146" s="190">
        <v>4</v>
      </c>
      <c r="M146" s="190">
        <v>4</v>
      </c>
      <c r="N146" s="190">
        <v>4</v>
      </c>
      <c r="O146" s="190">
        <v>4</v>
      </c>
      <c r="P146" s="190">
        <v>4</v>
      </c>
      <c r="Q146" s="190">
        <v>4</v>
      </c>
      <c r="R146" s="190">
        <v>4</v>
      </c>
      <c r="S146" s="190">
        <v>4</v>
      </c>
      <c r="T146" s="190">
        <v>4</v>
      </c>
      <c r="U146" s="190">
        <v>2</v>
      </c>
      <c r="V146" s="191">
        <v>2</v>
      </c>
      <c r="W146" s="176" t="s">
        <v>166</v>
      </c>
    </row>
    <row r="147" spans="1:23" ht="12">
      <c r="A147" s="184" t="s">
        <v>158</v>
      </c>
      <c r="B147" s="185" t="s">
        <v>98</v>
      </c>
      <c r="C147" s="213">
        <v>1</v>
      </c>
      <c r="D147" s="190">
        <v>1</v>
      </c>
      <c r="E147" s="190">
        <v>2</v>
      </c>
      <c r="F147" s="190">
        <v>2</v>
      </c>
      <c r="G147" s="190">
        <v>2</v>
      </c>
      <c r="H147" s="190">
        <v>2</v>
      </c>
      <c r="I147" s="190">
        <v>2</v>
      </c>
      <c r="J147" s="190">
        <v>2</v>
      </c>
      <c r="K147" s="190">
        <v>2</v>
      </c>
      <c r="L147" s="190">
        <v>2</v>
      </c>
      <c r="M147" s="190">
        <v>2</v>
      </c>
      <c r="N147" s="190">
        <v>2</v>
      </c>
      <c r="O147" s="190">
        <v>2</v>
      </c>
      <c r="P147" s="190">
        <v>2</v>
      </c>
      <c r="Q147" s="190">
        <v>2</v>
      </c>
      <c r="R147" s="190">
        <v>2</v>
      </c>
      <c r="S147" s="190">
        <v>2</v>
      </c>
      <c r="T147" s="190">
        <v>2</v>
      </c>
      <c r="U147" s="190">
        <v>2</v>
      </c>
      <c r="V147" s="191">
        <v>2</v>
      </c>
      <c r="W147" s="176" t="s">
        <v>166</v>
      </c>
    </row>
    <row r="148" spans="1:23" ht="12">
      <c r="A148" s="184" t="s">
        <v>159</v>
      </c>
      <c r="B148" s="185" t="s">
        <v>99</v>
      </c>
      <c r="C148" s="213">
        <v>6</v>
      </c>
      <c r="D148" s="190">
        <v>6</v>
      </c>
      <c r="E148" s="190">
        <v>4</v>
      </c>
      <c r="F148" s="190">
        <v>4</v>
      </c>
      <c r="G148" s="190">
        <v>4</v>
      </c>
      <c r="H148" s="190">
        <v>4</v>
      </c>
      <c r="I148" s="190">
        <v>4</v>
      </c>
      <c r="J148" s="190">
        <v>4</v>
      </c>
      <c r="K148" s="190">
        <v>4</v>
      </c>
      <c r="L148" s="190">
        <v>4</v>
      </c>
      <c r="M148" s="190">
        <v>4</v>
      </c>
      <c r="N148" s="190">
        <v>4</v>
      </c>
      <c r="O148" s="190">
        <v>4</v>
      </c>
      <c r="P148" s="190">
        <v>4</v>
      </c>
      <c r="Q148" s="190">
        <v>4</v>
      </c>
      <c r="R148" s="190">
        <v>4</v>
      </c>
      <c r="S148" s="190">
        <v>4</v>
      </c>
      <c r="T148" s="190">
        <v>4</v>
      </c>
      <c r="U148" s="190">
        <v>2</v>
      </c>
      <c r="V148" s="191">
        <v>2</v>
      </c>
      <c r="W148" s="176" t="s">
        <v>166</v>
      </c>
    </row>
    <row r="149" spans="1:23" ht="12">
      <c r="A149" s="184" t="s">
        <v>160</v>
      </c>
      <c r="B149" s="185" t="s">
        <v>100</v>
      </c>
      <c r="C149" s="213">
        <v>4</v>
      </c>
      <c r="D149" s="190">
        <v>4</v>
      </c>
      <c r="E149" s="190">
        <v>3</v>
      </c>
      <c r="F149" s="190">
        <v>3</v>
      </c>
      <c r="G149" s="190">
        <v>3</v>
      </c>
      <c r="H149" s="190">
        <v>3</v>
      </c>
      <c r="I149" s="190">
        <v>3</v>
      </c>
      <c r="J149" s="190">
        <v>3</v>
      </c>
      <c r="K149" s="190">
        <v>3</v>
      </c>
      <c r="L149" s="190">
        <v>3</v>
      </c>
      <c r="M149" s="190">
        <v>3</v>
      </c>
      <c r="N149" s="190">
        <v>3</v>
      </c>
      <c r="O149" s="190">
        <v>3</v>
      </c>
      <c r="P149" s="190">
        <v>3</v>
      </c>
      <c r="Q149" s="190">
        <v>3</v>
      </c>
      <c r="R149" s="190">
        <v>3</v>
      </c>
      <c r="S149" s="190">
        <v>3</v>
      </c>
      <c r="T149" s="190">
        <v>3</v>
      </c>
      <c r="U149" s="190">
        <v>2</v>
      </c>
      <c r="V149" s="191">
        <v>2</v>
      </c>
      <c r="W149" s="176" t="s">
        <v>166</v>
      </c>
    </row>
    <row r="150" spans="1:23" ht="12">
      <c r="A150" s="184" t="s">
        <v>161</v>
      </c>
      <c r="B150" s="185" t="s">
        <v>101</v>
      </c>
      <c r="C150" s="213">
        <v>1</v>
      </c>
      <c r="D150" s="190">
        <v>1</v>
      </c>
      <c r="E150" s="190">
        <v>2</v>
      </c>
      <c r="F150" s="190">
        <v>2</v>
      </c>
      <c r="G150" s="190">
        <v>2</v>
      </c>
      <c r="H150" s="190">
        <v>2</v>
      </c>
      <c r="I150" s="190">
        <v>2</v>
      </c>
      <c r="J150" s="190">
        <v>2</v>
      </c>
      <c r="K150" s="190">
        <v>2</v>
      </c>
      <c r="L150" s="190">
        <v>2</v>
      </c>
      <c r="M150" s="190">
        <v>2</v>
      </c>
      <c r="N150" s="190">
        <v>2</v>
      </c>
      <c r="O150" s="190">
        <v>2</v>
      </c>
      <c r="P150" s="190">
        <v>2</v>
      </c>
      <c r="Q150" s="190">
        <v>2</v>
      </c>
      <c r="R150" s="190">
        <v>2</v>
      </c>
      <c r="S150" s="190">
        <v>2</v>
      </c>
      <c r="T150" s="190">
        <v>2</v>
      </c>
      <c r="U150" s="190">
        <v>1</v>
      </c>
      <c r="V150" s="191">
        <v>1</v>
      </c>
      <c r="W150" s="176" t="s">
        <v>166</v>
      </c>
    </row>
    <row r="151" spans="1:23" ht="12">
      <c r="A151" s="184">
        <v>5</v>
      </c>
      <c r="B151" s="185" t="s">
        <v>102</v>
      </c>
      <c r="C151" s="213">
        <v>4</v>
      </c>
      <c r="D151" s="190">
        <v>4</v>
      </c>
      <c r="E151" s="190">
        <v>4</v>
      </c>
      <c r="F151" s="190">
        <v>4</v>
      </c>
      <c r="G151" s="190">
        <v>4</v>
      </c>
      <c r="H151" s="190">
        <v>4</v>
      </c>
      <c r="I151" s="190">
        <v>4</v>
      </c>
      <c r="J151" s="190">
        <v>4</v>
      </c>
      <c r="K151" s="190">
        <v>4</v>
      </c>
      <c r="L151" s="190">
        <v>4</v>
      </c>
      <c r="M151" s="190">
        <v>4</v>
      </c>
      <c r="N151" s="190">
        <v>4</v>
      </c>
      <c r="O151" s="190">
        <v>4</v>
      </c>
      <c r="P151" s="190">
        <v>4</v>
      </c>
      <c r="Q151" s="190">
        <v>4</v>
      </c>
      <c r="R151" s="190">
        <v>4</v>
      </c>
      <c r="S151" s="190">
        <v>4</v>
      </c>
      <c r="T151" s="190">
        <v>4</v>
      </c>
      <c r="U151" s="190">
        <v>4</v>
      </c>
      <c r="V151" s="191">
        <v>4</v>
      </c>
      <c r="W151" s="176" t="s">
        <v>166</v>
      </c>
    </row>
    <row r="152" spans="1:23" ht="12">
      <c r="A152" s="184">
        <v>6</v>
      </c>
      <c r="B152" s="185" t="s">
        <v>103</v>
      </c>
      <c r="C152" s="213">
        <v>4</v>
      </c>
      <c r="D152" s="190">
        <v>4</v>
      </c>
      <c r="E152" s="190">
        <v>4</v>
      </c>
      <c r="F152" s="190">
        <v>4</v>
      </c>
      <c r="G152" s="190">
        <v>4</v>
      </c>
      <c r="H152" s="190">
        <v>4</v>
      </c>
      <c r="I152" s="190">
        <v>4</v>
      </c>
      <c r="J152" s="190">
        <v>4</v>
      </c>
      <c r="K152" s="190">
        <v>4</v>
      </c>
      <c r="L152" s="190">
        <v>4</v>
      </c>
      <c r="M152" s="190">
        <v>4</v>
      </c>
      <c r="N152" s="190">
        <v>4</v>
      </c>
      <c r="O152" s="190">
        <v>4</v>
      </c>
      <c r="P152" s="190">
        <v>4</v>
      </c>
      <c r="Q152" s="190">
        <v>4</v>
      </c>
      <c r="R152" s="190">
        <v>4</v>
      </c>
      <c r="S152" s="190">
        <v>4</v>
      </c>
      <c r="T152" s="190">
        <v>4</v>
      </c>
      <c r="U152" s="190">
        <v>4</v>
      </c>
      <c r="V152" s="191">
        <v>4</v>
      </c>
      <c r="W152" s="176" t="s">
        <v>166</v>
      </c>
    </row>
    <row r="153" spans="1:23" ht="12">
      <c r="A153" s="184">
        <v>7</v>
      </c>
      <c r="B153" s="185" t="s">
        <v>104</v>
      </c>
      <c r="C153" s="213">
        <v>0</v>
      </c>
      <c r="D153" s="190">
        <v>0</v>
      </c>
      <c r="E153" s="190">
        <v>1</v>
      </c>
      <c r="F153" s="190">
        <v>1</v>
      </c>
      <c r="G153" s="190">
        <v>1</v>
      </c>
      <c r="H153" s="190">
        <v>1</v>
      </c>
      <c r="I153" s="190">
        <v>1</v>
      </c>
      <c r="J153" s="190">
        <v>1</v>
      </c>
      <c r="K153" s="190">
        <v>1</v>
      </c>
      <c r="L153" s="190">
        <v>1</v>
      </c>
      <c r="M153" s="190">
        <v>1</v>
      </c>
      <c r="N153" s="190">
        <v>1</v>
      </c>
      <c r="O153" s="190">
        <v>1</v>
      </c>
      <c r="P153" s="190">
        <v>1</v>
      </c>
      <c r="Q153" s="190">
        <v>1</v>
      </c>
      <c r="R153" s="190">
        <v>1</v>
      </c>
      <c r="S153" s="190">
        <v>1</v>
      </c>
      <c r="T153" s="190">
        <v>1</v>
      </c>
      <c r="U153" s="190">
        <v>1</v>
      </c>
      <c r="V153" s="191">
        <v>1</v>
      </c>
      <c r="W153" s="176" t="s">
        <v>166</v>
      </c>
    </row>
    <row r="154" spans="1:23" ht="12">
      <c r="A154" s="184">
        <v>8</v>
      </c>
      <c r="B154" s="185" t="s">
        <v>105</v>
      </c>
      <c r="C154" s="213">
        <v>6</v>
      </c>
      <c r="D154" s="190">
        <v>6</v>
      </c>
      <c r="E154" s="190">
        <v>6</v>
      </c>
      <c r="F154" s="190">
        <v>6</v>
      </c>
      <c r="G154" s="190">
        <v>6</v>
      </c>
      <c r="H154" s="190">
        <v>6</v>
      </c>
      <c r="I154" s="190">
        <v>6</v>
      </c>
      <c r="J154" s="190">
        <v>6</v>
      </c>
      <c r="K154" s="190">
        <v>6</v>
      </c>
      <c r="L154" s="190">
        <v>6</v>
      </c>
      <c r="M154" s="190">
        <v>6</v>
      </c>
      <c r="N154" s="190">
        <v>6</v>
      </c>
      <c r="O154" s="190">
        <v>6</v>
      </c>
      <c r="P154" s="190">
        <v>6</v>
      </c>
      <c r="Q154" s="190">
        <v>6</v>
      </c>
      <c r="R154" s="190">
        <v>6</v>
      </c>
      <c r="S154" s="190">
        <v>6</v>
      </c>
      <c r="T154" s="190">
        <v>6</v>
      </c>
      <c r="U154" s="190">
        <v>0</v>
      </c>
      <c r="V154" s="191">
        <v>0</v>
      </c>
      <c r="W154" s="176" t="s">
        <v>166</v>
      </c>
    </row>
    <row r="155" spans="1:23" ht="12">
      <c r="A155" s="184">
        <v>9</v>
      </c>
      <c r="B155" s="185" t="s">
        <v>107</v>
      </c>
      <c r="C155" s="213">
        <v>0</v>
      </c>
      <c r="D155" s="190">
        <v>0</v>
      </c>
      <c r="E155" s="190">
        <v>4</v>
      </c>
      <c r="F155" s="190">
        <v>4</v>
      </c>
      <c r="G155" s="190">
        <v>4</v>
      </c>
      <c r="H155" s="190">
        <v>4</v>
      </c>
      <c r="I155" s="190">
        <v>4</v>
      </c>
      <c r="J155" s="190">
        <v>4</v>
      </c>
      <c r="K155" s="190">
        <v>4</v>
      </c>
      <c r="L155" s="190">
        <v>4</v>
      </c>
      <c r="M155" s="190">
        <v>4</v>
      </c>
      <c r="N155" s="190">
        <v>4</v>
      </c>
      <c r="O155" s="190">
        <v>4</v>
      </c>
      <c r="P155" s="190">
        <v>4</v>
      </c>
      <c r="Q155" s="190">
        <v>4</v>
      </c>
      <c r="R155" s="190">
        <v>4</v>
      </c>
      <c r="S155" s="190">
        <v>4</v>
      </c>
      <c r="T155" s="190">
        <v>4</v>
      </c>
      <c r="U155" s="190">
        <v>6</v>
      </c>
      <c r="V155" s="191">
        <v>6</v>
      </c>
      <c r="W155" s="176" t="s">
        <v>166</v>
      </c>
    </row>
    <row r="156" spans="1:23" ht="12">
      <c r="A156" s="184">
        <v>10</v>
      </c>
      <c r="B156" s="185" t="s">
        <v>108</v>
      </c>
      <c r="C156" s="213">
        <v>0</v>
      </c>
      <c r="D156" s="190">
        <v>0</v>
      </c>
      <c r="E156" s="190">
        <v>0</v>
      </c>
      <c r="F156" s="190">
        <v>0</v>
      </c>
      <c r="G156" s="190">
        <v>0</v>
      </c>
      <c r="H156" s="190">
        <v>0</v>
      </c>
      <c r="I156" s="190">
        <v>0</v>
      </c>
      <c r="J156" s="190">
        <v>0</v>
      </c>
      <c r="K156" s="190">
        <v>0</v>
      </c>
      <c r="L156" s="190">
        <v>0</v>
      </c>
      <c r="M156" s="190">
        <v>0</v>
      </c>
      <c r="N156" s="190">
        <v>0</v>
      </c>
      <c r="O156" s="190">
        <v>0</v>
      </c>
      <c r="P156" s="190">
        <v>0</v>
      </c>
      <c r="Q156" s="190">
        <v>4</v>
      </c>
      <c r="R156" s="190">
        <v>4</v>
      </c>
      <c r="S156" s="190">
        <v>4</v>
      </c>
      <c r="T156" s="190">
        <v>4</v>
      </c>
      <c r="U156" s="190">
        <v>4</v>
      </c>
      <c r="V156" s="191">
        <v>4</v>
      </c>
      <c r="W156" s="176" t="s">
        <v>166</v>
      </c>
    </row>
    <row r="157" spans="1:23" ht="12">
      <c r="A157" s="184">
        <v>11</v>
      </c>
      <c r="B157" s="185" t="s">
        <v>192</v>
      </c>
      <c r="C157" s="213">
        <v>1</v>
      </c>
      <c r="D157" s="190">
        <v>1</v>
      </c>
      <c r="E157" s="190">
        <v>1</v>
      </c>
      <c r="F157" s="190">
        <v>1</v>
      </c>
      <c r="G157" s="190">
        <v>1</v>
      </c>
      <c r="H157" s="190">
        <v>1</v>
      </c>
      <c r="I157" s="190">
        <v>1</v>
      </c>
      <c r="J157" s="190">
        <v>1</v>
      </c>
      <c r="K157" s="190">
        <v>1</v>
      </c>
      <c r="L157" s="190">
        <v>1</v>
      </c>
      <c r="M157" s="190">
        <v>1</v>
      </c>
      <c r="N157" s="190">
        <v>1</v>
      </c>
      <c r="O157" s="190">
        <v>1</v>
      </c>
      <c r="P157" s="190">
        <v>1</v>
      </c>
      <c r="Q157" s="190">
        <v>0</v>
      </c>
      <c r="R157" s="190">
        <v>0</v>
      </c>
      <c r="S157" s="190">
        <v>0</v>
      </c>
      <c r="T157" s="190">
        <v>0</v>
      </c>
      <c r="U157" s="190">
        <v>0</v>
      </c>
      <c r="V157" s="191">
        <v>0</v>
      </c>
      <c r="W157" s="176" t="s">
        <v>166</v>
      </c>
    </row>
    <row r="158" spans="1:23" ht="12">
      <c r="A158" s="184">
        <v>12</v>
      </c>
      <c r="B158" s="185" t="s">
        <v>110</v>
      </c>
      <c r="C158" s="213">
        <v>0</v>
      </c>
      <c r="D158" s="190">
        <v>0</v>
      </c>
      <c r="E158" s="190">
        <v>0</v>
      </c>
      <c r="F158" s="190">
        <v>0</v>
      </c>
      <c r="G158" s="190">
        <v>0</v>
      </c>
      <c r="H158" s="190">
        <v>0</v>
      </c>
      <c r="I158" s="190">
        <v>0</v>
      </c>
      <c r="J158" s="190">
        <v>0</v>
      </c>
      <c r="K158" s="190">
        <v>0</v>
      </c>
      <c r="L158" s="190">
        <v>0</v>
      </c>
      <c r="M158" s="190">
        <v>0</v>
      </c>
      <c r="N158" s="190">
        <v>0</v>
      </c>
      <c r="O158" s="190">
        <v>0</v>
      </c>
      <c r="P158" s="190">
        <v>0</v>
      </c>
      <c r="Q158" s="190">
        <v>0</v>
      </c>
      <c r="R158" s="190">
        <v>0</v>
      </c>
      <c r="S158" s="190">
        <v>0</v>
      </c>
      <c r="T158" s="190">
        <v>0</v>
      </c>
      <c r="U158" s="190">
        <v>0</v>
      </c>
      <c r="V158" s="191">
        <v>0</v>
      </c>
      <c r="W158" s="176" t="s">
        <v>166</v>
      </c>
    </row>
    <row r="159" spans="1:23" ht="12">
      <c r="A159" s="184">
        <v>13</v>
      </c>
      <c r="B159" s="185" t="s">
        <v>111</v>
      </c>
      <c r="C159" s="213">
        <v>2</v>
      </c>
      <c r="D159" s="190">
        <v>2</v>
      </c>
      <c r="E159" s="190">
        <v>2</v>
      </c>
      <c r="F159" s="190">
        <v>2</v>
      </c>
      <c r="G159" s="190">
        <v>2</v>
      </c>
      <c r="H159" s="190">
        <v>2</v>
      </c>
      <c r="I159" s="190">
        <v>2</v>
      </c>
      <c r="J159" s="190">
        <v>2</v>
      </c>
      <c r="K159" s="190">
        <v>2</v>
      </c>
      <c r="L159" s="190">
        <v>2</v>
      </c>
      <c r="M159" s="190">
        <v>2</v>
      </c>
      <c r="N159" s="190">
        <v>2</v>
      </c>
      <c r="O159" s="190">
        <v>2</v>
      </c>
      <c r="P159" s="190">
        <v>2</v>
      </c>
      <c r="Q159" s="190">
        <v>2</v>
      </c>
      <c r="R159" s="190">
        <v>2</v>
      </c>
      <c r="S159" s="190">
        <v>2</v>
      </c>
      <c r="T159" s="190">
        <v>2</v>
      </c>
      <c r="U159" s="190">
        <v>2</v>
      </c>
      <c r="V159" s="191">
        <v>2</v>
      </c>
      <c r="W159" s="176" t="s">
        <v>166</v>
      </c>
    </row>
    <row r="160" spans="1:23" ht="12">
      <c r="A160" s="184">
        <v>14</v>
      </c>
      <c r="B160" s="185" t="s">
        <v>193</v>
      </c>
      <c r="C160" s="213">
        <v>0</v>
      </c>
      <c r="D160" s="190">
        <v>0</v>
      </c>
      <c r="E160" s="190">
        <v>0</v>
      </c>
      <c r="F160" s="190">
        <v>0</v>
      </c>
      <c r="G160" s="190">
        <v>0</v>
      </c>
      <c r="H160" s="190">
        <v>0</v>
      </c>
      <c r="I160" s="190">
        <v>0</v>
      </c>
      <c r="J160" s="190">
        <v>0</v>
      </c>
      <c r="K160" s="190">
        <v>0</v>
      </c>
      <c r="L160" s="190">
        <v>0</v>
      </c>
      <c r="M160" s="190">
        <v>0</v>
      </c>
      <c r="N160" s="190">
        <v>0</v>
      </c>
      <c r="O160" s="190">
        <v>0</v>
      </c>
      <c r="P160" s="190">
        <v>0</v>
      </c>
      <c r="Q160" s="190">
        <v>0</v>
      </c>
      <c r="R160" s="190">
        <v>0</v>
      </c>
      <c r="S160" s="190">
        <v>0</v>
      </c>
      <c r="T160" s="190">
        <v>0</v>
      </c>
      <c r="U160" s="190">
        <v>0</v>
      </c>
      <c r="V160" s="191">
        <v>0</v>
      </c>
      <c r="W160" s="176" t="s">
        <v>166</v>
      </c>
    </row>
    <row r="161" spans="1:23" ht="12">
      <c r="A161" s="184">
        <v>15</v>
      </c>
      <c r="B161" s="185" t="s">
        <v>113</v>
      </c>
      <c r="C161" s="213">
        <v>0</v>
      </c>
      <c r="D161" s="190">
        <v>0</v>
      </c>
      <c r="E161" s="190">
        <v>4.5</v>
      </c>
      <c r="F161" s="190">
        <v>4.5</v>
      </c>
      <c r="G161" s="190">
        <v>4.5</v>
      </c>
      <c r="H161" s="190">
        <v>4.5</v>
      </c>
      <c r="I161" s="190">
        <v>4.5</v>
      </c>
      <c r="J161" s="190">
        <v>4.5</v>
      </c>
      <c r="K161" s="190">
        <v>4.5</v>
      </c>
      <c r="L161" s="190">
        <v>4.5</v>
      </c>
      <c r="M161" s="190">
        <v>4.5</v>
      </c>
      <c r="N161" s="190">
        <v>4.5</v>
      </c>
      <c r="O161" s="190">
        <v>6</v>
      </c>
      <c r="P161" s="190">
        <v>6</v>
      </c>
      <c r="Q161" s="190">
        <v>6</v>
      </c>
      <c r="R161" s="190">
        <v>6</v>
      </c>
      <c r="S161" s="190">
        <v>6</v>
      </c>
      <c r="T161" s="190">
        <v>6</v>
      </c>
      <c r="U161" s="190">
        <v>6</v>
      </c>
      <c r="V161" s="191">
        <v>6</v>
      </c>
      <c r="W161" s="176" t="s">
        <v>166</v>
      </c>
    </row>
    <row r="162" spans="1:23" ht="12">
      <c r="A162" s="184">
        <v>16</v>
      </c>
      <c r="B162" s="185" t="s">
        <v>114</v>
      </c>
      <c r="C162" s="213">
        <v>0</v>
      </c>
      <c r="D162" s="190">
        <v>0</v>
      </c>
      <c r="E162" s="190">
        <v>0</v>
      </c>
      <c r="F162" s="190">
        <v>0</v>
      </c>
      <c r="G162" s="190">
        <v>0</v>
      </c>
      <c r="H162" s="190">
        <v>0</v>
      </c>
      <c r="I162" s="190">
        <v>0</v>
      </c>
      <c r="J162" s="190">
        <v>0</v>
      </c>
      <c r="K162" s="190">
        <v>0</v>
      </c>
      <c r="L162" s="190">
        <v>0</v>
      </c>
      <c r="M162" s="190">
        <v>0</v>
      </c>
      <c r="N162" s="190">
        <v>0</v>
      </c>
      <c r="O162" s="190">
        <v>6</v>
      </c>
      <c r="P162" s="190">
        <v>6</v>
      </c>
      <c r="Q162" s="190">
        <v>6</v>
      </c>
      <c r="R162" s="190">
        <v>6</v>
      </c>
      <c r="S162" s="190">
        <v>6</v>
      </c>
      <c r="T162" s="190">
        <v>6</v>
      </c>
      <c r="U162" s="190">
        <v>6</v>
      </c>
      <c r="V162" s="191">
        <v>6</v>
      </c>
      <c r="W162" s="176" t="s">
        <v>166</v>
      </c>
    </row>
    <row r="163" spans="1:23" ht="12">
      <c r="A163" s="184">
        <v>17</v>
      </c>
      <c r="B163" s="185" t="s">
        <v>115</v>
      </c>
      <c r="C163" s="213">
        <v>0</v>
      </c>
      <c r="D163" s="190">
        <v>0</v>
      </c>
      <c r="E163" s="190">
        <v>4</v>
      </c>
      <c r="F163" s="190">
        <v>4</v>
      </c>
      <c r="G163" s="190">
        <v>4</v>
      </c>
      <c r="H163" s="190">
        <v>4</v>
      </c>
      <c r="I163" s="190">
        <v>4</v>
      </c>
      <c r="J163" s="190">
        <v>4</v>
      </c>
      <c r="K163" s="190">
        <v>4</v>
      </c>
      <c r="L163" s="190">
        <v>4</v>
      </c>
      <c r="M163" s="190">
        <v>4</v>
      </c>
      <c r="N163" s="190">
        <v>4</v>
      </c>
      <c r="O163" s="190">
        <v>1</v>
      </c>
      <c r="P163" s="190">
        <v>1</v>
      </c>
      <c r="Q163" s="190">
        <v>1</v>
      </c>
      <c r="R163" s="190">
        <v>1</v>
      </c>
      <c r="S163" s="190">
        <v>1</v>
      </c>
      <c r="T163" s="190">
        <v>1</v>
      </c>
      <c r="U163" s="190">
        <v>3</v>
      </c>
      <c r="V163" s="191">
        <v>3</v>
      </c>
      <c r="W163" s="176" t="s">
        <v>166</v>
      </c>
    </row>
    <row r="164" spans="1:23" ht="12">
      <c r="A164" s="184">
        <v>18</v>
      </c>
      <c r="B164" s="185" t="s">
        <v>116</v>
      </c>
      <c r="C164" s="213">
        <v>0</v>
      </c>
      <c r="D164" s="190">
        <v>0</v>
      </c>
      <c r="E164" s="190">
        <v>0</v>
      </c>
      <c r="F164" s="190">
        <v>0</v>
      </c>
      <c r="G164" s="190">
        <v>0</v>
      </c>
      <c r="H164" s="190">
        <v>0</v>
      </c>
      <c r="I164" s="190">
        <v>0</v>
      </c>
      <c r="J164" s="190">
        <v>0</v>
      </c>
      <c r="K164" s="190">
        <v>0</v>
      </c>
      <c r="L164" s="190">
        <v>0</v>
      </c>
      <c r="M164" s="190">
        <v>0</v>
      </c>
      <c r="N164" s="190">
        <v>0</v>
      </c>
      <c r="O164" s="190">
        <v>0</v>
      </c>
      <c r="P164" s="190">
        <v>0</v>
      </c>
      <c r="Q164" s="190">
        <v>0</v>
      </c>
      <c r="R164" s="190">
        <v>0</v>
      </c>
      <c r="S164" s="190">
        <v>0</v>
      </c>
      <c r="T164" s="190">
        <v>0</v>
      </c>
      <c r="U164" s="190">
        <v>0</v>
      </c>
      <c r="V164" s="191">
        <v>0</v>
      </c>
      <c r="W164" s="176" t="s">
        <v>166</v>
      </c>
    </row>
    <row r="165" spans="1:23" ht="12">
      <c r="A165" s="195" t="s">
        <v>124</v>
      </c>
      <c r="B165" s="196" t="s">
        <v>127</v>
      </c>
      <c r="C165" s="197">
        <f aca="true" t="shared" si="56" ref="C165:V165">0.5*(C143+C144)</f>
        <v>3</v>
      </c>
      <c r="D165" s="198">
        <f t="shared" si="56"/>
        <v>3</v>
      </c>
      <c r="E165" s="198">
        <f t="shared" si="56"/>
        <v>2</v>
      </c>
      <c r="F165" s="198">
        <f t="shared" si="56"/>
        <v>2</v>
      </c>
      <c r="G165" s="198">
        <f t="shared" si="56"/>
        <v>2</v>
      </c>
      <c r="H165" s="198">
        <f t="shared" si="56"/>
        <v>2</v>
      </c>
      <c r="I165" s="198">
        <f t="shared" si="56"/>
        <v>2</v>
      </c>
      <c r="J165" s="198">
        <f t="shared" si="56"/>
        <v>2</v>
      </c>
      <c r="K165" s="198">
        <f t="shared" si="56"/>
        <v>2</v>
      </c>
      <c r="L165" s="198">
        <f t="shared" si="56"/>
        <v>2</v>
      </c>
      <c r="M165" s="198">
        <f t="shared" si="56"/>
        <v>2</v>
      </c>
      <c r="N165" s="198">
        <f t="shared" si="56"/>
        <v>2</v>
      </c>
      <c r="O165" s="198">
        <f t="shared" si="56"/>
        <v>2</v>
      </c>
      <c r="P165" s="198">
        <f t="shared" si="56"/>
        <v>2</v>
      </c>
      <c r="Q165" s="198">
        <f t="shared" si="56"/>
        <v>2</v>
      </c>
      <c r="R165" s="198">
        <f t="shared" si="56"/>
        <v>2</v>
      </c>
      <c r="S165" s="198">
        <f t="shared" si="56"/>
        <v>2</v>
      </c>
      <c r="T165" s="198">
        <f t="shared" si="56"/>
        <v>2</v>
      </c>
      <c r="U165" s="198">
        <f t="shared" si="56"/>
        <v>1</v>
      </c>
      <c r="V165" s="199">
        <f t="shared" si="56"/>
        <v>1</v>
      </c>
      <c r="W165" s="176" t="s">
        <v>166</v>
      </c>
    </row>
    <row r="166" spans="1:23" ht="12">
      <c r="A166" s="184" t="s">
        <v>125</v>
      </c>
      <c r="B166" s="185" t="s">
        <v>128</v>
      </c>
      <c r="C166" s="200">
        <f aca="true" t="shared" si="57" ref="C166:V166">0.142857*(C145+C146+C147)+0.190476*(C148+C149+C150)</f>
        <v>3.666663</v>
      </c>
      <c r="D166" s="201">
        <f t="shared" si="57"/>
        <v>3.666663</v>
      </c>
      <c r="E166" s="201">
        <f t="shared" si="57"/>
        <v>3.4285680000000003</v>
      </c>
      <c r="F166" s="201">
        <f t="shared" si="57"/>
        <v>3.4285680000000003</v>
      </c>
      <c r="G166" s="201">
        <f t="shared" si="57"/>
        <v>3.4285680000000003</v>
      </c>
      <c r="H166" s="201">
        <f t="shared" si="57"/>
        <v>3.4285680000000003</v>
      </c>
      <c r="I166" s="201">
        <f t="shared" si="57"/>
        <v>3.4285680000000003</v>
      </c>
      <c r="J166" s="201">
        <f t="shared" si="57"/>
        <v>3.4285680000000003</v>
      </c>
      <c r="K166" s="201">
        <f t="shared" si="57"/>
        <v>3.4285680000000003</v>
      </c>
      <c r="L166" s="201">
        <f t="shared" si="57"/>
        <v>3.4285680000000003</v>
      </c>
      <c r="M166" s="201">
        <f t="shared" si="57"/>
        <v>3.4285680000000003</v>
      </c>
      <c r="N166" s="201">
        <f t="shared" si="57"/>
        <v>3.4285680000000003</v>
      </c>
      <c r="O166" s="201">
        <f t="shared" si="57"/>
        <v>3.4285680000000003</v>
      </c>
      <c r="P166" s="201">
        <f t="shared" si="57"/>
        <v>3.4285680000000003</v>
      </c>
      <c r="Q166" s="201">
        <f t="shared" si="57"/>
        <v>3.4285680000000003</v>
      </c>
      <c r="R166" s="201">
        <f t="shared" si="57"/>
        <v>3.4285680000000003</v>
      </c>
      <c r="S166" s="201">
        <f t="shared" si="57"/>
        <v>3.4285680000000003</v>
      </c>
      <c r="T166" s="201">
        <f t="shared" si="57"/>
        <v>3.4285680000000003</v>
      </c>
      <c r="U166" s="201">
        <f t="shared" si="57"/>
        <v>1.809522</v>
      </c>
      <c r="V166" s="202">
        <f t="shared" si="57"/>
        <v>1.809522</v>
      </c>
      <c r="W166" s="176" t="s">
        <v>166</v>
      </c>
    </row>
    <row r="167" spans="1:23" ht="12">
      <c r="A167" s="184" t="s">
        <v>126</v>
      </c>
      <c r="B167" s="185" t="s">
        <v>129</v>
      </c>
      <c r="C167" s="200">
        <f aca="true" t="shared" si="58" ref="C167:V167">0.25*(C151+C152+C153+C154)</f>
        <v>3.5</v>
      </c>
      <c r="D167" s="201">
        <f t="shared" si="58"/>
        <v>3.5</v>
      </c>
      <c r="E167" s="201">
        <f t="shared" si="58"/>
        <v>3.75</v>
      </c>
      <c r="F167" s="201">
        <f t="shared" si="58"/>
        <v>3.75</v>
      </c>
      <c r="G167" s="201">
        <f t="shared" si="58"/>
        <v>3.75</v>
      </c>
      <c r="H167" s="201">
        <f t="shared" si="58"/>
        <v>3.75</v>
      </c>
      <c r="I167" s="201">
        <f t="shared" si="58"/>
        <v>3.75</v>
      </c>
      <c r="J167" s="201">
        <f t="shared" si="58"/>
        <v>3.75</v>
      </c>
      <c r="K167" s="201">
        <f t="shared" si="58"/>
        <v>3.75</v>
      </c>
      <c r="L167" s="201">
        <f t="shared" si="58"/>
        <v>3.75</v>
      </c>
      <c r="M167" s="201">
        <f t="shared" si="58"/>
        <v>3.75</v>
      </c>
      <c r="N167" s="201">
        <f t="shared" si="58"/>
        <v>3.75</v>
      </c>
      <c r="O167" s="201">
        <f t="shared" si="58"/>
        <v>3.75</v>
      </c>
      <c r="P167" s="201">
        <f t="shared" si="58"/>
        <v>3.75</v>
      </c>
      <c r="Q167" s="201">
        <f t="shared" si="58"/>
        <v>3.75</v>
      </c>
      <c r="R167" s="201">
        <f t="shared" si="58"/>
        <v>3.75</v>
      </c>
      <c r="S167" s="201">
        <f t="shared" si="58"/>
        <v>3.75</v>
      </c>
      <c r="T167" s="201">
        <f t="shared" si="58"/>
        <v>3.75</v>
      </c>
      <c r="U167" s="201">
        <f t="shared" si="58"/>
        <v>2.25</v>
      </c>
      <c r="V167" s="202">
        <f t="shared" si="58"/>
        <v>2.25</v>
      </c>
      <c r="W167" s="176" t="s">
        <v>166</v>
      </c>
    </row>
    <row r="168" spans="1:23" ht="12">
      <c r="A168" s="184" t="s">
        <v>130</v>
      </c>
      <c r="B168" s="185" t="s">
        <v>1</v>
      </c>
      <c r="C168" s="200">
        <f aca="true" t="shared" si="59" ref="C168:V168">0.5*C155+0.25*(C156+C157)</f>
        <v>0.25</v>
      </c>
      <c r="D168" s="201">
        <f t="shared" si="59"/>
        <v>0.25</v>
      </c>
      <c r="E168" s="201">
        <f t="shared" si="59"/>
        <v>2.25</v>
      </c>
      <c r="F168" s="201">
        <f t="shared" si="59"/>
        <v>2.25</v>
      </c>
      <c r="G168" s="201">
        <f t="shared" si="59"/>
        <v>2.25</v>
      </c>
      <c r="H168" s="201">
        <f t="shared" si="59"/>
        <v>2.25</v>
      </c>
      <c r="I168" s="201">
        <f t="shared" si="59"/>
        <v>2.25</v>
      </c>
      <c r="J168" s="201">
        <f t="shared" si="59"/>
        <v>2.25</v>
      </c>
      <c r="K168" s="201">
        <f t="shared" si="59"/>
        <v>2.25</v>
      </c>
      <c r="L168" s="201">
        <f t="shared" si="59"/>
        <v>2.25</v>
      </c>
      <c r="M168" s="201">
        <f t="shared" si="59"/>
        <v>2.25</v>
      </c>
      <c r="N168" s="201">
        <f t="shared" si="59"/>
        <v>2.25</v>
      </c>
      <c r="O168" s="201">
        <f t="shared" si="59"/>
        <v>2.25</v>
      </c>
      <c r="P168" s="201">
        <f t="shared" si="59"/>
        <v>2.25</v>
      </c>
      <c r="Q168" s="201">
        <f t="shared" si="59"/>
        <v>3</v>
      </c>
      <c r="R168" s="201">
        <f t="shared" si="59"/>
        <v>3</v>
      </c>
      <c r="S168" s="201">
        <f t="shared" si="59"/>
        <v>3</v>
      </c>
      <c r="T168" s="201">
        <f t="shared" si="59"/>
        <v>3</v>
      </c>
      <c r="U168" s="201">
        <f t="shared" si="59"/>
        <v>4</v>
      </c>
      <c r="V168" s="202">
        <f t="shared" si="59"/>
        <v>4</v>
      </c>
      <c r="W168" s="176" t="s">
        <v>166</v>
      </c>
    </row>
    <row r="169" spans="1:23" ht="12">
      <c r="A169" s="184" t="s">
        <v>131</v>
      </c>
      <c r="B169" s="185" t="s">
        <v>132</v>
      </c>
      <c r="C169" s="200">
        <f aca="true" t="shared" si="60" ref="C169:V169">0.5*C158+0.25*(C159+C160)</f>
        <v>0.5</v>
      </c>
      <c r="D169" s="201">
        <f t="shared" si="60"/>
        <v>0.5</v>
      </c>
      <c r="E169" s="201">
        <f t="shared" si="60"/>
        <v>0.5</v>
      </c>
      <c r="F169" s="201">
        <f t="shared" si="60"/>
        <v>0.5</v>
      </c>
      <c r="G169" s="201">
        <f t="shared" si="60"/>
        <v>0.5</v>
      </c>
      <c r="H169" s="201">
        <f t="shared" si="60"/>
        <v>0.5</v>
      </c>
      <c r="I169" s="201">
        <f t="shared" si="60"/>
        <v>0.5</v>
      </c>
      <c r="J169" s="201">
        <f t="shared" si="60"/>
        <v>0.5</v>
      </c>
      <c r="K169" s="201">
        <f t="shared" si="60"/>
        <v>0.5</v>
      </c>
      <c r="L169" s="201">
        <f t="shared" si="60"/>
        <v>0.5</v>
      </c>
      <c r="M169" s="201">
        <f t="shared" si="60"/>
        <v>0.5</v>
      </c>
      <c r="N169" s="201">
        <f t="shared" si="60"/>
        <v>0.5</v>
      </c>
      <c r="O169" s="201">
        <f t="shared" si="60"/>
        <v>0.5</v>
      </c>
      <c r="P169" s="201">
        <f t="shared" si="60"/>
        <v>0.5</v>
      </c>
      <c r="Q169" s="201">
        <f t="shared" si="60"/>
        <v>0.5</v>
      </c>
      <c r="R169" s="201">
        <f t="shared" si="60"/>
        <v>0.5</v>
      </c>
      <c r="S169" s="201">
        <f t="shared" si="60"/>
        <v>0.5</v>
      </c>
      <c r="T169" s="201">
        <f t="shared" si="60"/>
        <v>0.5</v>
      </c>
      <c r="U169" s="201">
        <f t="shared" si="60"/>
        <v>0.5</v>
      </c>
      <c r="V169" s="202">
        <f t="shared" si="60"/>
        <v>0.5</v>
      </c>
      <c r="W169" s="176" t="s">
        <v>166</v>
      </c>
    </row>
    <row r="170" spans="1:23" ht="12">
      <c r="A170" s="203" t="s">
        <v>2</v>
      </c>
      <c r="B170" s="204" t="s">
        <v>120</v>
      </c>
      <c r="C170" s="205">
        <f aca="true" t="shared" si="61" ref="C170:V170">0.25*(C161+C162+C163+C164)</f>
        <v>0</v>
      </c>
      <c r="D170" s="206">
        <f t="shared" si="61"/>
        <v>0</v>
      </c>
      <c r="E170" s="206">
        <f t="shared" si="61"/>
        <v>2.125</v>
      </c>
      <c r="F170" s="206">
        <f t="shared" si="61"/>
        <v>2.125</v>
      </c>
      <c r="G170" s="206">
        <f t="shared" si="61"/>
        <v>2.125</v>
      </c>
      <c r="H170" s="206">
        <f t="shared" si="61"/>
        <v>2.125</v>
      </c>
      <c r="I170" s="206">
        <f t="shared" si="61"/>
        <v>2.125</v>
      </c>
      <c r="J170" s="206">
        <f t="shared" si="61"/>
        <v>2.125</v>
      </c>
      <c r="K170" s="206">
        <f t="shared" si="61"/>
        <v>2.125</v>
      </c>
      <c r="L170" s="206">
        <f t="shared" si="61"/>
        <v>2.125</v>
      </c>
      <c r="M170" s="206">
        <f t="shared" si="61"/>
        <v>2.125</v>
      </c>
      <c r="N170" s="206">
        <f t="shared" si="61"/>
        <v>2.125</v>
      </c>
      <c r="O170" s="206">
        <f t="shared" si="61"/>
        <v>3.25</v>
      </c>
      <c r="P170" s="206">
        <f t="shared" si="61"/>
        <v>3.25</v>
      </c>
      <c r="Q170" s="206">
        <f t="shared" si="61"/>
        <v>3.25</v>
      </c>
      <c r="R170" s="206">
        <f t="shared" si="61"/>
        <v>3.25</v>
      </c>
      <c r="S170" s="206">
        <f t="shared" si="61"/>
        <v>3.25</v>
      </c>
      <c r="T170" s="206">
        <f t="shared" si="61"/>
        <v>3.25</v>
      </c>
      <c r="U170" s="206">
        <f t="shared" si="61"/>
        <v>3.75</v>
      </c>
      <c r="V170" s="207">
        <f t="shared" si="61"/>
        <v>3.75</v>
      </c>
      <c r="W170" s="176" t="s">
        <v>166</v>
      </c>
    </row>
    <row r="171" spans="1:23" ht="12">
      <c r="A171" s="195" t="s">
        <v>0</v>
      </c>
      <c r="B171" s="196" t="s">
        <v>121</v>
      </c>
      <c r="C171" s="197">
        <f aca="true" t="shared" si="62" ref="C171:V171">1/3*(C165+C166+C167)</f>
        <v>3.3888876666666663</v>
      </c>
      <c r="D171" s="198">
        <f t="shared" si="62"/>
        <v>3.3888876666666663</v>
      </c>
      <c r="E171" s="198">
        <f t="shared" si="62"/>
        <v>3.0595226666666666</v>
      </c>
      <c r="F171" s="198">
        <f t="shared" si="62"/>
        <v>3.0595226666666666</v>
      </c>
      <c r="G171" s="198">
        <f t="shared" si="62"/>
        <v>3.0595226666666666</v>
      </c>
      <c r="H171" s="198">
        <f t="shared" si="62"/>
        <v>3.0595226666666666</v>
      </c>
      <c r="I171" s="198">
        <f t="shared" si="62"/>
        <v>3.0595226666666666</v>
      </c>
      <c r="J171" s="198">
        <f t="shared" si="62"/>
        <v>3.0595226666666666</v>
      </c>
      <c r="K171" s="198">
        <f t="shared" si="62"/>
        <v>3.0595226666666666</v>
      </c>
      <c r="L171" s="198">
        <f t="shared" si="62"/>
        <v>3.0595226666666666</v>
      </c>
      <c r="M171" s="198">
        <f t="shared" si="62"/>
        <v>3.0595226666666666</v>
      </c>
      <c r="N171" s="198">
        <f t="shared" si="62"/>
        <v>3.0595226666666666</v>
      </c>
      <c r="O171" s="198">
        <f t="shared" si="62"/>
        <v>3.0595226666666666</v>
      </c>
      <c r="P171" s="198">
        <f t="shared" si="62"/>
        <v>3.0595226666666666</v>
      </c>
      <c r="Q171" s="198">
        <f t="shared" si="62"/>
        <v>3.0595226666666666</v>
      </c>
      <c r="R171" s="198">
        <f t="shared" si="62"/>
        <v>3.0595226666666666</v>
      </c>
      <c r="S171" s="198">
        <f t="shared" si="62"/>
        <v>3.0595226666666666</v>
      </c>
      <c r="T171" s="198">
        <f t="shared" si="62"/>
        <v>3.0595226666666666</v>
      </c>
      <c r="U171" s="198">
        <f t="shared" si="62"/>
        <v>1.6865073333333334</v>
      </c>
      <c r="V171" s="199">
        <f t="shared" si="62"/>
        <v>1.6865073333333334</v>
      </c>
      <c r="W171" s="176" t="s">
        <v>166</v>
      </c>
    </row>
    <row r="172" spans="1:23" ht="12">
      <c r="A172" s="184" t="s">
        <v>117</v>
      </c>
      <c r="B172" s="185" t="s">
        <v>122</v>
      </c>
      <c r="C172" s="200">
        <f aca="true" t="shared" si="63" ref="C172:V172">0.5*(C168+C169)</f>
        <v>0.375</v>
      </c>
      <c r="D172" s="201">
        <f t="shared" si="63"/>
        <v>0.375</v>
      </c>
      <c r="E172" s="201">
        <f t="shared" si="63"/>
        <v>1.375</v>
      </c>
      <c r="F172" s="201">
        <f t="shared" si="63"/>
        <v>1.375</v>
      </c>
      <c r="G172" s="201">
        <f t="shared" si="63"/>
        <v>1.375</v>
      </c>
      <c r="H172" s="201">
        <f t="shared" si="63"/>
        <v>1.375</v>
      </c>
      <c r="I172" s="201">
        <f t="shared" si="63"/>
        <v>1.375</v>
      </c>
      <c r="J172" s="201">
        <f t="shared" si="63"/>
        <v>1.375</v>
      </c>
      <c r="K172" s="201">
        <f t="shared" si="63"/>
        <v>1.375</v>
      </c>
      <c r="L172" s="201">
        <f t="shared" si="63"/>
        <v>1.375</v>
      </c>
      <c r="M172" s="201">
        <f t="shared" si="63"/>
        <v>1.375</v>
      </c>
      <c r="N172" s="201">
        <f t="shared" si="63"/>
        <v>1.375</v>
      </c>
      <c r="O172" s="201">
        <f t="shared" si="63"/>
        <v>1.375</v>
      </c>
      <c r="P172" s="201">
        <f t="shared" si="63"/>
        <v>1.375</v>
      </c>
      <c r="Q172" s="201">
        <f t="shared" si="63"/>
        <v>1.75</v>
      </c>
      <c r="R172" s="201">
        <f t="shared" si="63"/>
        <v>1.75</v>
      </c>
      <c r="S172" s="201">
        <f t="shared" si="63"/>
        <v>1.75</v>
      </c>
      <c r="T172" s="201">
        <f t="shared" si="63"/>
        <v>1.75</v>
      </c>
      <c r="U172" s="201">
        <f t="shared" si="63"/>
        <v>2.25</v>
      </c>
      <c r="V172" s="202">
        <f t="shared" si="63"/>
        <v>2.25</v>
      </c>
      <c r="W172" s="176" t="s">
        <v>166</v>
      </c>
    </row>
    <row r="173" spans="1:23" ht="12">
      <c r="A173" s="203" t="s">
        <v>2</v>
      </c>
      <c r="B173" s="204" t="s">
        <v>123</v>
      </c>
      <c r="C173" s="205">
        <f aca="true" t="shared" si="64" ref="C173:V173">C170</f>
        <v>0</v>
      </c>
      <c r="D173" s="206">
        <f t="shared" si="64"/>
        <v>0</v>
      </c>
      <c r="E173" s="206">
        <f t="shared" si="64"/>
        <v>2.125</v>
      </c>
      <c r="F173" s="206">
        <f t="shared" si="64"/>
        <v>2.125</v>
      </c>
      <c r="G173" s="206">
        <f t="shared" si="64"/>
        <v>2.125</v>
      </c>
      <c r="H173" s="206">
        <f t="shared" si="64"/>
        <v>2.125</v>
      </c>
      <c r="I173" s="206">
        <f t="shared" si="64"/>
        <v>2.125</v>
      </c>
      <c r="J173" s="206">
        <f t="shared" si="64"/>
        <v>2.125</v>
      </c>
      <c r="K173" s="206">
        <f t="shared" si="64"/>
        <v>2.125</v>
      </c>
      <c r="L173" s="206">
        <f t="shared" si="64"/>
        <v>2.125</v>
      </c>
      <c r="M173" s="206">
        <f t="shared" si="64"/>
        <v>2.125</v>
      </c>
      <c r="N173" s="206">
        <f t="shared" si="64"/>
        <v>2.125</v>
      </c>
      <c r="O173" s="206">
        <f t="shared" si="64"/>
        <v>3.25</v>
      </c>
      <c r="P173" s="206">
        <f t="shared" si="64"/>
        <v>3.25</v>
      </c>
      <c r="Q173" s="206">
        <f t="shared" si="64"/>
        <v>3.25</v>
      </c>
      <c r="R173" s="206">
        <f t="shared" si="64"/>
        <v>3.25</v>
      </c>
      <c r="S173" s="206">
        <f t="shared" si="64"/>
        <v>3.25</v>
      </c>
      <c r="T173" s="206">
        <f t="shared" si="64"/>
        <v>3.25</v>
      </c>
      <c r="U173" s="206">
        <f t="shared" si="64"/>
        <v>3.75</v>
      </c>
      <c r="V173" s="207">
        <f t="shared" si="64"/>
        <v>3.75</v>
      </c>
      <c r="W173" s="176" t="s">
        <v>166</v>
      </c>
    </row>
    <row r="174" spans="1:23" ht="12">
      <c r="A174" s="208" t="s">
        <v>118</v>
      </c>
      <c r="B174" s="209"/>
      <c r="C174" s="210">
        <f aca="true" t="shared" si="65" ref="C174:V174">5/12*C171+5/12*C172+2/12*C173</f>
        <v>1.5682865277777778</v>
      </c>
      <c r="D174" s="211">
        <f t="shared" si="65"/>
        <v>1.5682865277777778</v>
      </c>
      <c r="E174" s="211">
        <f t="shared" si="65"/>
        <v>2.2018844444444445</v>
      </c>
      <c r="F174" s="211">
        <f t="shared" si="65"/>
        <v>2.2018844444444445</v>
      </c>
      <c r="G174" s="211">
        <f t="shared" si="65"/>
        <v>2.2018844444444445</v>
      </c>
      <c r="H174" s="211">
        <f t="shared" si="65"/>
        <v>2.2018844444444445</v>
      </c>
      <c r="I174" s="211">
        <f t="shared" si="65"/>
        <v>2.2018844444444445</v>
      </c>
      <c r="J174" s="211">
        <f t="shared" si="65"/>
        <v>2.2018844444444445</v>
      </c>
      <c r="K174" s="211">
        <f t="shared" si="65"/>
        <v>2.2018844444444445</v>
      </c>
      <c r="L174" s="211">
        <f t="shared" si="65"/>
        <v>2.2018844444444445</v>
      </c>
      <c r="M174" s="211">
        <f t="shared" si="65"/>
        <v>2.2018844444444445</v>
      </c>
      <c r="N174" s="211">
        <f t="shared" si="65"/>
        <v>2.2018844444444445</v>
      </c>
      <c r="O174" s="211">
        <f t="shared" si="65"/>
        <v>2.3893844444444445</v>
      </c>
      <c r="P174" s="211">
        <f t="shared" si="65"/>
        <v>2.3893844444444445</v>
      </c>
      <c r="Q174" s="211">
        <f t="shared" si="65"/>
        <v>2.545634444444444</v>
      </c>
      <c r="R174" s="211">
        <f t="shared" si="65"/>
        <v>2.545634444444444</v>
      </c>
      <c r="S174" s="211">
        <f t="shared" si="65"/>
        <v>2.545634444444444</v>
      </c>
      <c r="T174" s="211">
        <f t="shared" si="65"/>
        <v>2.545634444444444</v>
      </c>
      <c r="U174" s="211">
        <f t="shared" si="65"/>
        <v>2.265211388888889</v>
      </c>
      <c r="V174" s="212">
        <f t="shared" si="65"/>
        <v>2.265211388888889</v>
      </c>
      <c r="W174" s="176" t="s">
        <v>166</v>
      </c>
    </row>
    <row r="175" spans="3:22" ht="12">
      <c r="C175" s="183"/>
      <c r="D175" s="183"/>
      <c r="E175" s="183"/>
      <c r="F175" s="183"/>
      <c r="G175" s="183"/>
      <c r="H175" s="183"/>
      <c r="I175" s="183"/>
      <c r="J175" s="183"/>
      <c r="K175" s="183"/>
      <c r="L175" s="183"/>
      <c r="M175" s="183"/>
      <c r="N175" s="183"/>
      <c r="O175" s="183"/>
      <c r="P175" s="183"/>
      <c r="Q175" s="183"/>
      <c r="R175" s="183"/>
      <c r="S175" s="183"/>
      <c r="T175" s="183"/>
      <c r="U175" s="183"/>
      <c r="V175" s="183"/>
    </row>
    <row r="176" spans="1:22" ht="12">
      <c r="A176" s="175" t="s">
        <v>182</v>
      </c>
      <c r="C176" s="177"/>
      <c r="D176" s="177"/>
      <c r="E176" s="177"/>
      <c r="F176" s="177"/>
      <c r="G176" s="177"/>
      <c r="H176" s="177"/>
      <c r="I176" s="177"/>
      <c r="J176" s="177"/>
      <c r="K176" s="177"/>
      <c r="L176" s="177"/>
      <c r="M176" s="177"/>
      <c r="N176" s="177"/>
      <c r="O176" s="177"/>
      <c r="P176" s="177"/>
      <c r="Q176" s="177"/>
      <c r="R176" s="177"/>
      <c r="S176" s="177"/>
      <c r="T176" s="177"/>
      <c r="U176" s="177"/>
      <c r="V176" s="177"/>
    </row>
    <row r="177" spans="1:22" ht="12">
      <c r="A177" s="178" t="s">
        <v>90</v>
      </c>
      <c r="B177" s="179" t="s">
        <v>91</v>
      </c>
      <c r="C177" s="180">
        <v>1990</v>
      </c>
      <c r="D177" s="181">
        <v>1991</v>
      </c>
      <c r="E177" s="181">
        <v>1992</v>
      </c>
      <c r="F177" s="181">
        <v>1993</v>
      </c>
      <c r="G177" s="181">
        <v>1994</v>
      </c>
      <c r="H177" s="181">
        <v>1995</v>
      </c>
      <c r="I177" s="181">
        <v>1996</v>
      </c>
      <c r="J177" s="181">
        <v>1997</v>
      </c>
      <c r="K177" s="181">
        <v>1998</v>
      </c>
      <c r="L177" s="181">
        <v>1999</v>
      </c>
      <c r="M177" s="181">
        <v>2000</v>
      </c>
      <c r="N177" s="181">
        <v>2001</v>
      </c>
      <c r="O177" s="181">
        <v>2002</v>
      </c>
      <c r="P177" s="181">
        <v>2003</v>
      </c>
      <c r="Q177" s="181">
        <v>2004</v>
      </c>
      <c r="R177" s="181">
        <v>2005</v>
      </c>
      <c r="S177" s="181">
        <v>2006</v>
      </c>
      <c r="T177" s="181">
        <v>2007</v>
      </c>
      <c r="U177" s="181">
        <v>2008</v>
      </c>
      <c r="V177" s="182">
        <v>2009</v>
      </c>
    </row>
    <row r="178" spans="1:23" ht="12">
      <c r="A178" s="184">
        <v>1</v>
      </c>
      <c r="B178" s="185" t="s">
        <v>106</v>
      </c>
      <c r="C178" s="186">
        <v>6</v>
      </c>
      <c r="D178" s="187">
        <v>6</v>
      </c>
      <c r="E178" s="187">
        <v>6</v>
      </c>
      <c r="F178" s="187">
        <v>6</v>
      </c>
      <c r="G178" s="187">
        <v>6</v>
      </c>
      <c r="H178" s="187">
        <v>6</v>
      </c>
      <c r="I178" s="187">
        <v>6</v>
      </c>
      <c r="J178" s="187">
        <v>6</v>
      </c>
      <c r="K178" s="187">
        <v>6</v>
      </c>
      <c r="L178" s="187">
        <v>2</v>
      </c>
      <c r="M178" s="187">
        <v>2</v>
      </c>
      <c r="N178" s="187">
        <v>2</v>
      </c>
      <c r="O178" s="187">
        <v>2</v>
      </c>
      <c r="P178" s="187">
        <v>2</v>
      </c>
      <c r="Q178" s="187">
        <v>4</v>
      </c>
      <c r="R178" s="187">
        <v>4</v>
      </c>
      <c r="S178" s="187">
        <v>4</v>
      </c>
      <c r="T178" s="187">
        <v>4</v>
      </c>
      <c r="U178" s="187">
        <v>4</v>
      </c>
      <c r="V178" s="188">
        <v>4</v>
      </c>
      <c r="W178" s="213" t="s">
        <v>167</v>
      </c>
    </row>
    <row r="179" spans="1:23" ht="12">
      <c r="A179" s="184">
        <v>2</v>
      </c>
      <c r="B179" s="185" t="s">
        <v>95</v>
      </c>
      <c r="C179" s="189">
        <v>6</v>
      </c>
      <c r="D179" s="190">
        <v>6</v>
      </c>
      <c r="E179" s="190">
        <v>6</v>
      </c>
      <c r="F179" s="190">
        <v>6</v>
      </c>
      <c r="G179" s="190">
        <v>6</v>
      </c>
      <c r="H179" s="190">
        <v>6</v>
      </c>
      <c r="I179" s="190">
        <v>6</v>
      </c>
      <c r="J179" s="190">
        <v>6</v>
      </c>
      <c r="K179" s="190">
        <v>0</v>
      </c>
      <c r="L179" s="190">
        <v>0</v>
      </c>
      <c r="M179" s="190">
        <v>0</v>
      </c>
      <c r="N179" s="190">
        <v>0</v>
      </c>
      <c r="O179" s="190">
        <v>0</v>
      </c>
      <c r="P179" s="190">
        <v>0</v>
      </c>
      <c r="Q179" s="190">
        <v>0</v>
      </c>
      <c r="R179" s="190">
        <v>0</v>
      </c>
      <c r="S179" s="190">
        <v>0</v>
      </c>
      <c r="T179" s="190">
        <v>0</v>
      </c>
      <c r="U179" s="190">
        <v>0</v>
      </c>
      <c r="V179" s="191">
        <v>0</v>
      </c>
      <c r="W179" s="213" t="s">
        <v>167</v>
      </c>
    </row>
    <row r="180" spans="1:23" ht="12">
      <c r="A180" s="184" t="s">
        <v>156</v>
      </c>
      <c r="B180" s="185" t="s">
        <v>96</v>
      </c>
      <c r="C180" s="189">
        <v>6</v>
      </c>
      <c r="D180" s="190">
        <v>6</v>
      </c>
      <c r="E180" s="190">
        <v>6</v>
      </c>
      <c r="F180" s="190">
        <v>6</v>
      </c>
      <c r="G180" s="190">
        <v>6</v>
      </c>
      <c r="H180" s="190">
        <v>6</v>
      </c>
      <c r="I180" s="190">
        <v>6</v>
      </c>
      <c r="J180" s="190">
        <v>6</v>
      </c>
      <c r="K180" s="190">
        <v>6</v>
      </c>
      <c r="L180" s="190">
        <v>3</v>
      </c>
      <c r="M180" s="190">
        <v>3</v>
      </c>
      <c r="N180" s="190">
        <v>3</v>
      </c>
      <c r="O180" s="190">
        <v>3</v>
      </c>
      <c r="P180" s="190">
        <v>3</v>
      </c>
      <c r="Q180" s="190">
        <v>3</v>
      </c>
      <c r="R180" s="190">
        <v>3</v>
      </c>
      <c r="S180" s="190">
        <v>3</v>
      </c>
      <c r="T180" s="190">
        <v>3</v>
      </c>
      <c r="U180" s="190">
        <v>3</v>
      </c>
      <c r="V180" s="191">
        <v>3</v>
      </c>
      <c r="W180" s="213" t="s">
        <v>167</v>
      </c>
    </row>
    <row r="181" spans="1:23" ht="12">
      <c r="A181" s="184" t="s">
        <v>157</v>
      </c>
      <c r="B181" s="185" t="s">
        <v>97</v>
      </c>
      <c r="C181" s="189">
        <v>4</v>
      </c>
      <c r="D181" s="190">
        <v>4</v>
      </c>
      <c r="E181" s="190">
        <v>4</v>
      </c>
      <c r="F181" s="190">
        <v>4</v>
      </c>
      <c r="G181" s="190">
        <v>4</v>
      </c>
      <c r="H181" s="190">
        <v>4</v>
      </c>
      <c r="I181" s="190">
        <v>4</v>
      </c>
      <c r="J181" s="190">
        <v>4</v>
      </c>
      <c r="K181" s="190">
        <v>4</v>
      </c>
      <c r="L181" s="190">
        <v>2</v>
      </c>
      <c r="M181" s="190">
        <v>2</v>
      </c>
      <c r="N181" s="190">
        <v>2</v>
      </c>
      <c r="O181" s="190">
        <v>2</v>
      </c>
      <c r="P181" s="190">
        <v>2</v>
      </c>
      <c r="Q181" s="190">
        <v>2</v>
      </c>
      <c r="R181" s="190">
        <v>2</v>
      </c>
      <c r="S181" s="190">
        <v>2</v>
      </c>
      <c r="T181" s="190">
        <v>2</v>
      </c>
      <c r="U181" s="190">
        <v>2</v>
      </c>
      <c r="V181" s="191">
        <v>2</v>
      </c>
      <c r="W181" s="213" t="s">
        <v>167</v>
      </c>
    </row>
    <row r="182" spans="1:23" ht="12">
      <c r="A182" s="184" t="s">
        <v>158</v>
      </c>
      <c r="B182" s="185" t="s">
        <v>98</v>
      </c>
      <c r="C182" s="189">
        <v>1</v>
      </c>
      <c r="D182" s="190">
        <v>1</v>
      </c>
      <c r="E182" s="190">
        <v>1</v>
      </c>
      <c r="F182" s="190">
        <v>1</v>
      </c>
      <c r="G182" s="190">
        <v>1</v>
      </c>
      <c r="H182" s="190">
        <v>1</v>
      </c>
      <c r="I182" s="190">
        <v>1</v>
      </c>
      <c r="J182" s="190">
        <v>1</v>
      </c>
      <c r="K182" s="190">
        <v>1</v>
      </c>
      <c r="L182" s="190">
        <v>1</v>
      </c>
      <c r="M182" s="190">
        <v>1</v>
      </c>
      <c r="N182" s="190">
        <v>1</v>
      </c>
      <c r="O182" s="190">
        <v>1</v>
      </c>
      <c r="P182" s="190">
        <v>1</v>
      </c>
      <c r="Q182" s="190">
        <v>1</v>
      </c>
      <c r="R182" s="190">
        <v>1</v>
      </c>
      <c r="S182" s="190">
        <v>1</v>
      </c>
      <c r="T182" s="190">
        <v>1</v>
      </c>
      <c r="U182" s="190">
        <v>1</v>
      </c>
      <c r="V182" s="191">
        <v>1</v>
      </c>
      <c r="W182" s="213" t="s">
        <v>167</v>
      </c>
    </row>
    <row r="183" spans="1:23" ht="12">
      <c r="A183" s="184" t="s">
        <v>159</v>
      </c>
      <c r="B183" s="185" t="s">
        <v>99</v>
      </c>
      <c r="C183" s="189">
        <v>6</v>
      </c>
      <c r="D183" s="190">
        <v>6</v>
      </c>
      <c r="E183" s="190">
        <v>6</v>
      </c>
      <c r="F183" s="190">
        <v>6</v>
      </c>
      <c r="G183" s="190">
        <v>6</v>
      </c>
      <c r="H183" s="190">
        <v>6</v>
      </c>
      <c r="I183" s="190">
        <v>6</v>
      </c>
      <c r="J183" s="190">
        <v>6</v>
      </c>
      <c r="K183" s="190">
        <v>6</v>
      </c>
      <c r="L183" s="190">
        <v>2</v>
      </c>
      <c r="M183" s="190">
        <v>2</v>
      </c>
      <c r="N183" s="190">
        <v>2</v>
      </c>
      <c r="O183" s="190">
        <v>2</v>
      </c>
      <c r="P183" s="190">
        <v>2</v>
      </c>
      <c r="Q183" s="190">
        <v>2</v>
      </c>
      <c r="R183" s="190">
        <v>2</v>
      </c>
      <c r="S183" s="190">
        <v>2</v>
      </c>
      <c r="T183" s="190">
        <v>2</v>
      </c>
      <c r="U183" s="190">
        <v>2</v>
      </c>
      <c r="V183" s="191">
        <v>2</v>
      </c>
      <c r="W183" s="213" t="s">
        <v>167</v>
      </c>
    </row>
    <row r="184" spans="1:23" ht="12">
      <c r="A184" s="184" t="s">
        <v>160</v>
      </c>
      <c r="B184" s="185" t="s">
        <v>100</v>
      </c>
      <c r="C184" s="189">
        <v>4</v>
      </c>
      <c r="D184" s="190">
        <v>4</v>
      </c>
      <c r="E184" s="190">
        <v>4</v>
      </c>
      <c r="F184" s="190">
        <v>4</v>
      </c>
      <c r="G184" s="190">
        <v>4</v>
      </c>
      <c r="H184" s="190">
        <v>4</v>
      </c>
      <c r="I184" s="190">
        <v>4</v>
      </c>
      <c r="J184" s="190">
        <v>4</v>
      </c>
      <c r="K184" s="190">
        <v>4</v>
      </c>
      <c r="L184" s="190">
        <v>2</v>
      </c>
      <c r="M184" s="190">
        <v>2</v>
      </c>
      <c r="N184" s="190">
        <v>2</v>
      </c>
      <c r="O184" s="190">
        <v>2</v>
      </c>
      <c r="P184" s="190">
        <v>2</v>
      </c>
      <c r="Q184" s="190">
        <v>2</v>
      </c>
      <c r="R184" s="190">
        <v>2</v>
      </c>
      <c r="S184" s="190">
        <v>2</v>
      </c>
      <c r="T184" s="190">
        <v>2</v>
      </c>
      <c r="U184" s="190">
        <v>2</v>
      </c>
      <c r="V184" s="191">
        <v>2</v>
      </c>
      <c r="W184" s="213" t="s">
        <v>167</v>
      </c>
    </row>
    <row r="185" spans="1:23" ht="12">
      <c r="A185" s="184" t="s">
        <v>161</v>
      </c>
      <c r="B185" s="185" t="s">
        <v>101</v>
      </c>
      <c r="C185" s="189">
        <v>1</v>
      </c>
      <c r="D185" s="190">
        <v>1</v>
      </c>
      <c r="E185" s="190">
        <v>1</v>
      </c>
      <c r="F185" s="190">
        <v>1</v>
      </c>
      <c r="G185" s="190">
        <v>1</v>
      </c>
      <c r="H185" s="190">
        <v>1</v>
      </c>
      <c r="I185" s="190">
        <v>1</v>
      </c>
      <c r="J185" s="190">
        <v>1</v>
      </c>
      <c r="K185" s="190">
        <v>1</v>
      </c>
      <c r="L185" s="190">
        <v>1</v>
      </c>
      <c r="M185" s="190">
        <v>1</v>
      </c>
      <c r="N185" s="190">
        <v>1</v>
      </c>
      <c r="O185" s="190">
        <v>1</v>
      </c>
      <c r="P185" s="190">
        <v>1</v>
      </c>
      <c r="Q185" s="190">
        <v>1</v>
      </c>
      <c r="R185" s="190">
        <v>1</v>
      </c>
      <c r="S185" s="190">
        <v>1</v>
      </c>
      <c r="T185" s="190">
        <v>1</v>
      </c>
      <c r="U185" s="190">
        <v>1</v>
      </c>
      <c r="V185" s="191">
        <v>1</v>
      </c>
      <c r="W185" s="213" t="s">
        <v>167</v>
      </c>
    </row>
    <row r="186" spans="1:23" ht="12">
      <c r="A186" s="184">
        <v>5</v>
      </c>
      <c r="B186" s="185" t="s">
        <v>102</v>
      </c>
      <c r="C186" s="189">
        <v>4</v>
      </c>
      <c r="D186" s="190">
        <v>4</v>
      </c>
      <c r="E186" s="190">
        <v>4</v>
      </c>
      <c r="F186" s="190">
        <v>4</v>
      </c>
      <c r="G186" s="190">
        <v>4</v>
      </c>
      <c r="H186" s="190">
        <v>4</v>
      </c>
      <c r="I186" s="190">
        <v>4</v>
      </c>
      <c r="J186" s="190">
        <v>4</v>
      </c>
      <c r="K186" s="190">
        <v>4</v>
      </c>
      <c r="L186" s="190">
        <v>2</v>
      </c>
      <c r="M186" s="190">
        <v>2</v>
      </c>
      <c r="N186" s="190">
        <v>2</v>
      </c>
      <c r="O186" s="190">
        <v>2</v>
      </c>
      <c r="P186" s="190">
        <v>2</v>
      </c>
      <c r="Q186" s="190">
        <v>2</v>
      </c>
      <c r="R186" s="190">
        <v>2</v>
      </c>
      <c r="S186" s="190">
        <v>2</v>
      </c>
      <c r="T186" s="190">
        <v>2</v>
      </c>
      <c r="U186" s="190">
        <v>2</v>
      </c>
      <c r="V186" s="191">
        <v>2</v>
      </c>
      <c r="W186" s="213" t="s">
        <v>167</v>
      </c>
    </row>
    <row r="187" spans="1:23" ht="12">
      <c r="A187" s="184">
        <v>6</v>
      </c>
      <c r="B187" s="185" t="s">
        <v>103</v>
      </c>
      <c r="C187" s="189">
        <v>4</v>
      </c>
      <c r="D187" s="190">
        <v>4</v>
      </c>
      <c r="E187" s="190">
        <v>4</v>
      </c>
      <c r="F187" s="190">
        <v>4</v>
      </c>
      <c r="G187" s="190">
        <v>4</v>
      </c>
      <c r="H187" s="190">
        <v>4</v>
      </c>
      <c r="I187" s="190">
        <v>4</v>
      </c>
      <c r="J187" s="190">
        <v>4</v>
      </c>
      <c r="K187" s="190">
        <v>4</v>
      </c>
      <c r="L187" s="190">
        <v>4</v>
      </c>
      <c r="M187" s="190">
        <v>4</v>
      </c>
      <c r="N187" s="190">
        <v>4</v>
      </c>
      <c r="O187" s="190">
        <v>4</v>
      </c>
      <c r="P187" s="190">
        <v>4</v>
      </c>
      <c r="Q187" s="190">
        <v>4</v>
      </c>
      <c r="R187" s="190">
        <v>4</v>
      </c>
      <c r="S187" s="190">
        <v>4</v>
      </c>
      <c r="T187" s="190">
        <v>4</v>
      </c>
      <c r="U187" s="190">
        <v>4</v>
      </c>
      <c r="V187" s="191">
        <v>4</v>
      </c>
      <c r="W187" s="213" t="s">
        <v>167</v>
      </c>
    </row>
    <row r="188" spans="1:23" ht="12">
      <c r="A188" s="184">
        <v>7</v>
      </c>
      <c r="B188" s="185" t="s">
        <v>104</v>
      </c>
      <c r="C188" s="189">
        <v>0</v>
      </c>
      <c r="D188" s="190">
        <v>0</v>
      </c>
      <c r="E188" s="190">
        <v>0</v>
      </c>
      <c r="F188" s="190">
        <v>0</v>
      </c>
      <c r="G188" s="190">
        <v>0</v>
      </c>
      <c r="H188" s="190">
        <v>0</v>
      </c>
      <c r="I188" s="190">
        <v>0</v>
      </c>
      <c r="J188" s="190">
        <v>0</v>
      </c>
      <c r="K188" s="190">
        <v>0</v>
      </c>
      <c r="L188" s="190">
        <v>1</v>
      </c>
      <c r="M188" s="190">
        <v>1</v>
      </c>
      <c r="N188" s="190">
        <v>1</v>
      </c>
      <c r="O188" s="190">
        <v>1</v>
      </c>
      <c r="P188" s="190">
        <v>1</v>
      </c>
      <c r="Q188" s="190">
        <v>1</v>
      </c>
      <c r="R188" s="190">
        <v>1</v>
      </c>
      <c r="S188" s="190">
        <v>1</v>
      </c>
      <c r="T188" s="190">
        <v>1</v>
      </c>
      <c r="U188" s="190">
        <v>1</v>
      </c>
      <c r="V188" s="191">
        <v>1</v>
      </c>
      <c r="W188" s="213" t="s">
        <v>167</v>
      </c>
    </row>
    <row r="189" spans="1:23" ht="12">
      <c r="A189" s="184">
        <v>8</v>
      </c>
      <c r="B189" s="185" t="s">
        <v>105</v>
      </c>
      <c r="C189" s="189">
        <v>6</v>
      </c>
      <c r="D189" s="190">
        <v>6</v>
      </c>
      <c r="E189" s="190">
        <v>6</v>
      </c>
      <c r="F189" s="190">
        <v>6</v>
      </c>
      <c r="G189" s="190">
        <v>6</v>
      </c>
      <c r="H189" s="190">
        <v>6</v>
      </c>
      <c r="I189" s="190">
        <v>6</v>
      </c>
      <c r="J189" s="190">
        <v>6</v>
      </c>
      <c r="K189" s="190">
        <v>6</v>
      </c>
      <c r="L189" s="190">
        <v>6</v>
      </c>
      <c r="M189" s="190">
        <v>6</v>
      </c>
      <c r="N189" s="190">
        <v>6</v>
      </c>
      <c r="O189" s="190">
        <v>6</v>
      </c>
      <c r="P189" s="190">
        <v>6</v>
      </c>
      <c r="Q189" s="190">
        <v>6</v>
      </c>
      <c r="R189" s="190">
        <v>6</v>
      </c>
      <c r="S189" s="190">
        <v>6</v>
      </c>
      <c r="T189" s="190">
        <v>6</v>
      </c>
      <c r="U189" s="190">
        <v>6</v>
      </c>
      <c r="V189" s="191">
        <v>6</v>
      </c>
      <c r="W189" s="213" t="s">
        <v>167</v>
      </c>
    </row>
    <row r="190" spans="1:23" ht="12">
      <c r="A190" s="184">
        <v>9</v>
      </c>
      <c r="B190" s="185" t="s">
        <v>107</v>
      </c>
      <c r="C190" s="189">
        <v>0</v>
      </c>
      <c r="D190" s="190">
        <v>0</v>
      </c>
      <c r="E190" s="190">
        <v>0</v>
      </c>
      <c r="F190" s="190">
        <v>0</v>
      </c>
      <c r="G190" s="190">
        <v>0</v>
      </c>
      <c r="H190" s="190">
        <v>0</v>
      </c>
      <c r="I190" s="190">
        <v>0</v>
      </c>
      <c r="J190" s="190">
        <v>0</v>
      </c>
      <c r="K190" s="190">
        <v>0</v>
      </c>
      <c r="L190" s="190">
        <v>0</v>
      </c>
      <c r="M190" s="190">
        <v>0</v>
      </c>
      <c r="N190" s="190">
        <v>0</v>
      </c>
      <c r="O190" s="190">
        <v>0</v>
      </c>
      <c r="P190" s="190">
        <v>0</v>
      </c>
      <c r="Q190" s="190">
        <v>0</v>
      </c>
      <c r="R190" s="190">
        <v>0</v>
      </c>
      <c r="S190" s="190">
        <v>0</v>
      </c>
      <c r="T190" s="190">
        <v>0</v>
      </c>
      <c r="U190" s="190">
        <v>0</v>
      </c>
      <c r="V190" s="191">
        <v>0</v>
      </c>
      <c r="W190" s="213" t="s">
        <v>167</v>
      </c>
    </row>
    <row r="191" spans="1:23" ht="12">
      <c r="A191" s="184">
        <v>10</v>
      </c>
      <c r="B191" s="185" t="s">
        <v>108</v>
      </c>
      <c r="C191" s="189">
        <v>0</v>
      </c>
      <c r="D191" s="190">
        <v>0</v>
      </c>
      <c r="E191" s="190">
        <v>0</v>
      </c>
      <c r="F191" s="190">
        <v>0</v>
      </c>
      <c r="G191" s="190">
        <v>0</v>
      </c>
      <c r="H191" s="190">
        <v>0</v>
      </c>
      <c r="I191" s="190">
        <v>0</v>
      </c>
      <c r="J191" s="190">
        <v>0</v>
      </c>
      <c r="K191" s="190">
        <v>0</v>
      </c>
      <c r="L191" s="190">
        <v>6</v>
      </c>
      <c r="M191" s="190">
        <v>6</v>
      </c>
      <c r="N191" s="190">
        <v>6</v>
      </c>
      <c r="O191" s="190">
        <v>6</v>
      </c>
      <c r="P191" s="190">
        <v>6</v>
      </c>
      <c r="Q191" s="190">
        <v>6</v>
      </c>
      <c r="R191" s="190">
        <v>6</v>
      </c>
      <c r="S191" s="190">
        <v>6</v>
      </c>
      <c r="T191" s="190">
        <v>6</v>
      </c>
      <c r="U191" s="190">
        <v>6</v>
      </c>
      <c r="V191" s="191">
        <v>6</v>
      </c>
      <c r="W191" s="213" t="s">
        <v>167</v>
      </c>
    </row>
    <row r="192" spans="1:23" ht="12">
      <c r="A192" s="184">
        <v>11</v>
      </c>
      <c r="B192" s="185" t="s">
        <v>192</v>
      </c>
      <c r="C192" s="189">
        <v>1</v>
      </c>
      <c r="D192" s="190">
        <v>1</v>
      </c>
      <c r="E192" s="190">
        <v>1</v>
      </c>
      <c r="F192" s="190">
        <v>1</v>
      </c>
      <c r="G192" s="190">
        <v>1</v>
      </c>
      <c r="H192" s="190">
        <v>1</v>
      </c>
      <c r="I192" s="190">
        <v>1</v>
      </c>
      <c r="J192" s="190">
        <v>1</v>
      </c>
      <c r="K192" s="190">
        <v>1</v>
      </c>
      <c r="L192" s="190">
        <v>0</v>
      </c>
      <c r="M192" s="190">
        <v>0</v>
      </c>
      <c r="N192" s="190">
        <v>0</v>
      </c>
      <c r="O192" s="190">
        <v>0</v>
      </c>
      <c r="P192" s="190">
        <v>0</v>
      </c>
      <c r="Q192" s="190">
        <v>0</v>
      </c>
      <c r="R192" s="190">
        <v>0</v>
      </c>
      <c r="S192" s="190">
        <v>0</v>
      </c>
      <c r="T192" s="190">
        <v>0</v>
      </c>
      <c r="U192" s="190">
        <v>0</v>
      </c>
      <c r="V192" s="191">
        <v>0</v>
      </c>
      <c r="W192" s="213" t="s">
        <v>167</v>
      </c>
    </row>
    <row r="193" spans="1:23" ht="12">
      <c r="A193" s="184">
        <v>12</v>
      </c>
      <c r="B193" s="185" t="s">
        <v>110</v>
      </c>
      <c r="C193" s="189">
        <v>0</v>
      </c>
      <c r="D193" s="190">
        <v>0</v>
      </c>
      <c r="E193" s="190">
        <v>0</v>
      </c>
      <c r="F193" s="190">
        <v>0</v>
      </c>
      <c r="G193" s="190">
        <v>0</v>
      </c>
      <c r="H193" s="190">
        <v>0</v>
      </c>
      <c r="I193" s="190">
        <v>0</v>
      </c>
      <c r="J193" s="190">
        <v>0</v>
      </c>
      <c r="K193" s="190">
        <v>0</v>
      </c>
      <c r="L193" s="190">
        <v>0</v>
      </c>
      <c r="M193" s="190">
        <v>0</v>
      </c>
      <c r="N193" s="190">
        <v>0</v>
      </c>
      <c r="O193" s="190">
        <v>0</v>
      </c>
      <c r="P193" s="190">
        <v>0</v>
      </c>
      <c r="Q193" s="190">
        <v>0</v>
      </c>
      <c r="R193" s="190">
        <v>0</v>
      </c>
      <c r="S193" s="190">
        <v>0</v>
      </c>
      <c r="T193" s="190">
        <v>0</v>
      </c>
      <c r="U193" s="190">
        <v>0</v>
      </c>
      <c r="V193" s="191">
        <v>0</v>
      </c>
      <c r="W193" s="213" t="s">
        <v>167</v>
      </c>
    </row>
    <row r="194" spans="1:23" ht="12">
      <c r="A194" s="184">
        <v>13</v>
      </c>
      <c r="B194" s="185" t="s">
        <v>111</v>
      </c>
      <c r="C194" s="189">
        <v>2</v>
      </c>
      <c r="D194" s="190">
        <v>2</v>
      </c>
      <c r="E194" s="190">
        <v>2</v>
      </c>
      <c r="F194" s="190">
        <v>2</v>
      </c>
      <c r="G194" s="190">
        <v>2</v>
      </c>
      <c r="H194" s="190">
        <v>2</v>
      </c>
      <c r="I194" s="190">
        <v>2</v>
      </c>
      <c r="J194" s="190">
        <v>2</v>
      </c>
      <c r="K194" s="190">
        <v>2</v>
      </c>
      <c r="L194" s="190">
        <v>2</v>
      </c>
      <c r="M194" s="190">
        <v>2</v>
      </c>
      <c r="N194" s="190">
        <v>2</v>
      </c>
      <c r="O194" s="190">
        <v>2</v>
      </c>
      <c r="P194" s="190">
        <v>2</v>
      </c>
      <c r="Q194" s="190">
        <v>2</v>
      </c>
      <c r="R194" s="190">
        <v>2</v>
      </c>
      <c r="S194" s="190">
        <v>2</v>
      </c>
      <c r="T194" s="190">
        <v>2</v>
      </c>
      <c r="U194" s="190">
        <v>2</v>
      </c>
      <c r="V194" s="191">
        <v>2</v>
      </c>
      <c r="W194" s="213" t="s">
        <v>167</v>
      </c>
    </row>
    <row r="195" spans="1:23" ht="12">
      <c r="A195" s="184">
        <v>14</v>
      </c>
      <c r="B195" s="185" t="s">
        <v>193</v>
      </c>
      <c r="C195" s="189">
        <v>0</v>
      </c>
      <c r="D195" s="190">
        <v>0</v>
      </c>
      <c r="E195" s="190">
        <v>0</v>
      </c>
      <c r="F195" s="190">
        <v>0</v>
      </c>
      <c r="G195" s="190">
        <v>0</v>
      </c>
      <c r="H195" s="190">
        <v>0</v>
      </c>
      <c r="I195" s="190">
        <v>0</v>
      </c>
      <c r="J195" s="190">
        <v>0</v>
      </c>
      <c r="K195" s="190">
        <v>0</v>
      </c>
      <c r="L195" s="190">
        <v>0</v>
      </c>
      <c r="M195" s="190">
        <v>0</v>
      </c>
      <c r="N195" s="190">
        <v>0</v>
      </c>
      <c r="O195" s="190">
        <v>0</v>
      </c>
      <c r="P195" s="190">
        <v>0</v>
      </c>
      <c r="Q195" s="190">
        <v>0</v>
      </c>
      <c r="R195" s="190">
        <v>0</v>
      </c>
      <c r="S195" s="190">
        <v>0</v>
      </c>
      <c r="T195" s="190">
        <v>0</v>
      </c>
      <c r="U195" s="190">
        <v>0</v>
      </c>
      <c r="V195" s="191">
        <v>0</v>
      </c>
      <c r="W195" s="213" t="s">
        <v>167</v>
      </c>
    </row>
    <row r="196" spans="1:23" ht="12">
      <c r="A196" s="184">
        <v>15</v>
      </c>
      <c r="B196" s="185" t="s">
        <v>113</v>
      </c>
      <c r="C196" s="189">
        <v>0</v>
      </c>
      <c r="D196" s="190">
        <v>0</v>
      </c>
      <c r="E196" s="190">
        <v>0</v>
      </c>
      <c r="F196" s="190">
        <v>0</v>
      </c>
      <c r="G196" s="190">
        <v>0</v>
      </c>
      <c r="H196" s="190">
        <v>0</v>
      </c>
      <c r="I196" s="190">
        <v>0</v>
      </c>
      <c r="J196" s="190">
        <v>0</v>
      </c>
      <c r="K196" s="190">
        <v>0</v>
      </c>
      <c r="L196" s="190">
        <v>0</v>
      </c>
      <c r="M196" s="190">
        <v>0</v>
      </c>
      <c r="N196" s="190">
        <v>0</v>
      </c>
      <c r="O196" s="190">
        <v>0</v>
      </c>
      <c r="P196" s="190">
        <v>0</v>
      </c>
      <c r="Q196" s="190">
        <v>0</v>
      </c>
      <c r="R196" s="190">
        <v>0</v>
      </c>
      <c r="S196" s="190">
        <v>0</v>
      </c>
      <c r="T196" s="190">
        <v>0</v>
      </c>
      <c r="U196" s="190">
        <v>0</v>
      </c>
      <c r="V196" s="191">
        <v>0</v>
      </c>
      <c r="W196" s="213" t="s">
        <v>167</v>
      </c>
    </row>
    <row r="197" spans="1:23" ht="12">
      <c r="A197" s="184">
        <v>16</v>
      </c>
      <c r="B197" s="185" t="s">
        <v>114</v>
      </c>
      <c r="C197" s="189">
        <v>0</v>
      </c>
      <c r="D197" s="190">
        <v>0</v>
      </c>
      <c r="E197" s="190">
        <v>0</v>
      </c>
      <c r="F197" s="190">
        <v>0</v>
      </c>
      <c r="G197" s="190">
        <v>0</v>
      </c>
      <c r="H197" s="190">
        <v>0</v>
      </c>
      <c r="I197" s="190">
        <v>0</v>
      </c>
      <c r="J197" s="190">
        <v>0</v>
      </c>
      <c r="K197" s="190">
        <v>0</v>
      </c>
      <c r="L197" s="190">
        <v>0</v>
      </c>
      <c r="M197" s="190">
        <v>0</v>
      </c>
      <c r="N197" s="190">
        <v>0</v>
      </c>
      <c r="O197" s="190">
        <v>0</v>
      </c>
      <c r="P197" s="190">
        <v>0</v>
      </c>
      <c r="Q197" s="190">
        <v>0</v>
      </c>
      <c r="R197" s="190">
        <v>0</v>
      </c>
      <c r="S197" s="190">
        <v>0</v>
      </c>
      <c r="T197" s="190">
        <v>0</v>
      </c>
      <c r="U197" s="190">
        <v>0</v>
      </c>
      <c r="V197" s="191">
        <v>0</v>
      </c>
      <c r="W197" s="213" t="s">
        <v>167</v>
      </c>
    </row>
    <row r="198" spans="1:23" ht="12">
      <c r="A198" s="184">
        <v>17</v>
      </c>
      <c r="B198" s="185" t="s">
        <v>115</v>
      </c>
      <c r="C198" s="189">
        <v>0</v>
      </c>
      <c r="D198" s="190">
        <v>0</v>
      </c>
      <c r="E198" s="190">
        <v>0</v>
      </c>
      <c r="F198" s="190">
        <v>0</v>
      </c>
      <c r="G198" s="190">
        <v>0</v>
      </c>
      <c r="H198" s="190">
        <v>0</v>
      </c>
      <c r="I198" s="190">
        <v>0</v>
      </c>
      <c r="J198" s="190">
        <v>0</v>
      </c>
      <c r="K198" s="190">
        <v>0</v>
      </c>
      <c r="L198" s="190">
        <v>3</v>
      </c>
      <c r="M198" s="190">
        <v>3</v>
      </c>
      <c r="N198" s="190">
        <v>0</v>
      </c>
      <c r="O198" s="190">
        <v>0</v>
      </c>
      <c r="P198" s="190">
        <v>0</v>
      </c>
      <c r="Q198" s="190">
        <v>0</v>
      </c>
      <c r="R198" s="190">
        <v>0</v>
      </c>
      <c r="S198" s="190">
        <v>0</v>
      </c>
      <c r="T198" s="190">
        <v>0</v>
      </c>
      <c r="U198" s="190">
        <v>0</v>
      </c>
      <c r="V198" s="191">
        <v>0</v>
      </c>
      <c r="W198" s="213" t="s">
        <v>167</v>
      </c>
    </row>
    <row r="199" spans="1:23" ht="12">
      <c r="A199" s="184">
        <v>18</v>
      </c>
      <c r="B199" s="185" t="s">
        <v>116</v>
      </c>
      <c r="C199" s="192">
        <v>0</v>
      </c>
      <c r="D199" s="193">
        <v>0</v>
      </c>
      <c r="E199" s="193">
        <v>0</v>
      </c>
      <c r="F199" s="193">
        <v>0</v>
      </c>
      <c r="G199" s="193">
        <v>0</v>
      </c>
      <c r="H199" s="193">
        <v>0</v>
      </c>
      <c r="I199" s="193">
        <v>0</v>
      </c>
      <c r="J199" s="193">
        <v>0</v>
      </c>
      <c r="K199" s="193">
        <v>0</v>
      </c>
      <c r="L199" s="193">
        <v>0</v>
      </c>
      <c r="M199" s="193">
        <v>0</v>
      </c>
      <c r="N199" s="193">
        <v>0</v>
      </c>
      <c r="O199" s="193">
        <v>0</v>
      </c>
      <c r="P199" s="193">
        <v>0</v>
      </c>
      <c r="Q199" s="193">
        <v>0</v>
      </c>
      <c r="R199" s="193">
        <v>0</v>
      </c>
      <c r="S199" s="193">
        <v>0</v>
      </c>
      <c r="T199" s="193">
        <v>0</v>
      </c>
      <c r="U199" s="193">
        <v>0</v>
      </c>
      <c r="V199" s="194">
        <v>0</v>
      </c>
      <c r="W199" s="213" t="s">
        <v>167</v>
      </c>
    </row>
    <row r="200" spans="1:23" ht="12">
      <c r="A200" s="195" t="s">
        <v>124</v>
      </c>
      <c r="B200" s="196" t="s">
        <v>127</v>
      </c>
      <c r="C200" s="197">
        <f>0.5*(C178+C179)</f>
        <v>6</v>
      </c>
      <c r="D200" s="198">
        <f aca="true" t="shared" si="66" ref="D200:U200">0.5*(D178+D179)</f>
        <v>6</v>
      </c>
      <c r="E200" s="198">
        <f t="shared" si="66"/>
        <v>6</v>
      </c>
      <c r="F200" s="198">
        <f t="shared" si="66"/>
        <v>6</v>
      </c>
      <c r="G200" s="198">
        <f t="shared" si="66"/>
        <v>6</v>
      </c>
      <c r="H200" s="198">
        <f t="shared" si="66"/>
        <v>6</v>
      </c>
      <c r="I200" s="198">
        <f t="shared" si="66"/>
        <v>6</v>
      </c>
      <c r="J200" s="198">
        <f t="shared" si="66"/>
        <v>6</v>
      </c>
      <c r="K200" s="198">
        <f t="shared" si="66"/>
        <v>3</v>
      </c>
      <c r="L200" s="198">
        <f t="shared" si="66"/>
        <v>1</v>
      </c>
      <c r="M200" s="198">
        <f t="shared" si="66"/>
        <v>1</v>
      </c>
      <c r="N200" s="198">
        <f t="shared" si="66"/>
        <v>1</v>
      </c>
      <c r="O200" s="198">
        <f t="shared" si="66"/>
        <v>1</v>
      </c>
      <c r="P200" s="198">
        <f t="shared" si="66"/>
        <v>1</v>
      </c>
      <c r="Q200" s="198">
        <f t="shared" si="66"/>
        <v>2</v>
      </c>
      <c r="R200" s="198">
        <f t="shared" si="66"/>
        <v>2</v>
      </c>
      <c r="S200" s="198">
        <f t="shared" si="66"/>
        <v>2</v>
      </c>
      <c r="T200" s="198">
        <f t="shared" si="66"/>
        <v>2</v>
      </c>
      <c r="U200" s="198">
        <f t="shared" si="66"/>
        <v>2</v>
      </c>
      <c r="V200" s="199">
        <f>0.5*(V178+V179)</f>
        <v>2</v>
      </c>
      <c r="W200" s="213" t="s">
        <v>167</v>
      </c>
    </row>
    <row r="201" spans="1:23" ht="12">
      <c r="A201" s="184" t="s">
        <v>125</v>
      </c>
      <c r="B201" s="185" t="s">
        <v>128</v>
      </c>
      <c r="C201" s="200">
        <f>0.142857*(C180+C181+C182)+0.190476*(C183+C184+C185)</f>
        <v>3.666663</v>
      </c>
      <c r="D201" s="201">
        <f aca="true" t="shared" si="67" ref="D201:U201">0.142857*(D180+D181+D182)+0.190476*(D183+D184+D185)</f>
        <v>3.666663</v>
      </c>
      <c r="E201" s="201">
        <f t="shared" si="67"/>
        <v>3.666663</v>
      </c>
      <c r="F201" s="201">
        <f t="shared" si="67"/>
        <v>3.666663</v>
      </c>
      <c r="G201" s="201">
        <f t="shared" si="67"/>
        <v>3.666663</v>
      </c>
      <c r="H201" s="201">
        <f t="shared" si="67"/>
        <v>3.666663</v>
      </c>
      <c r="I201" s="201">
        <f t="shared" si="67"/>
        <v>3.666663</v>
      </c>
      <c r="J201" s="201">
        <f t="shared" si="67"/>
        <v>3.666663</v>
      </c>
      <c r="K201" s="201">
        <f t="shared" si="67"/>
        <v>3.666663</v>
      </c>
      <c r="L201" s="201">
        <f t="shared" si="67"/>
        <v>1.809522</v>
      </c>
      <c r="M201" s="201">
        <f t="shared" si="67"/>
        <v>1.809522</v>
      </c>
      <c r="N201" s="201">
        <f t="shared" si="67"/>
        <v>1.809522</v>
      </c>
      <c r="O201" s="201">
        <f t="shared" si="67"/>
        <v>1.809522</v>
      </c>
      <c r="P201" s="201">
        <f t="shared" si="67"/>
        <v>1.809522</v>
      </c>
      <c r="Q201" s="201">
        <f t="shared" si="67"/>
        <v>1.809522</v>
      </c>
      <c r="R201" s="201">
        <f t="shared" si="67"/>
        <v>1.809522</v>
      </c>
      <c r="S201" s="201">
        <f t="shared" si="67"/>
        <v>1.809522</v>
      </c>
      <c r="T201" s="201">
        <f t="shared" si="67"/>
        <v>1.809522</v>
      </c>
      <c r="U201" s="201">
        <f t="shared" si="67"/>
        <v>1.809522</v>
      </c>
      <c r="V201" s="202">
        <f>0.142857*(V180+V181+V182)+0.190476*(V183+V184+V185)</f>
        <v>1.809522</v>
      </c>
      <c r="W201" s="213" t="s">
        <v>167</v>
      </c>
    </row>
    <row r="202" spans="1:23" ht="12">
      <c r="A202" s="184" t="s">
        <v>126</v>
      </c>
      <c r="B202" s="185" t="s">
        <v>129</v>
      </c>
      <c r="C202" s="200">
        <f>0.25*(C186+C187+C188+C189)</f>
        <v>3.5</v>
      </c>
      <c r="D202" s="201">
        <f aca="true" t="shared" si="68" ref="D202:U202">0.25*(D186+D187+D188+D189)</f>
        <v>3.5</v>
      </c>
      <c r="E202" s="201">
        <f t="shared" si="68"/>
        <v>3.5</v>
      </c>
      <c r="F202" s="201">
        <f t="shared" si="68"/>
        <v>3.5</v>
      </c>
      <c r="G202" s="201">
        <f t="shared" si="68"/>
        <v>3.5</v>
      </c>
      <c r="H202" s="201">
        <f t="shared" si="68"/>
        <v>3.5</v>
      </c>
      <c r="I202" s="201">
        <f t="shared" si="68"/>
        <v>3.5</v>
      </c>
      <c r="J202" s="201">
        <f t="shared" si="68"/>
        <v>3.5</v>
      </c>
      <c r="K202" s="201">
        <f t="shared" si="68"/>
        <v>3.5</v>
      </c>
      <c r="L202" s="201">
        <f t="shared" si="68"/>
        <v>3.25</v>
      </c>
      <c r="M202" s="201">
        <f t="shared" si="68"/>
        <v>3.25</v>
      </c>
      <c r="N202" s="201">
        <f t="shared" si="68"/>
        <v>3.25</v>
      </c>
      <c r="O202" s="201">
        <f t="shared" si="68"/>
        <v>3.25</v>
      </c>
      <c r="P202" s="201">
        <f t="shared" si="68"/>
        <v>3.25</v>
      </c>
      <c r="Q202" s="201">
        <f t="shared" si="68"/>
        <v>3.25</v>
      </c>
      <c r="R202" s="201">
        <f t="shared" si="68"/>
        <v>3.25</v>
      </c>
      <c r="S202" s="201">
        <f t="shared" si="68"/>
        <v>3.25</v>
      </c>
      <c r="T202" s="201">
        <f t="shared" si="68"/>
        <v>3.25</v>
      </c>
      <c r="U202" s="201">
        <f t="shared" si="68"/>
        <v>3.25</v>
      </c>
      <c r="V202" s="202">
        <f>0.25*(V186+V187+V188+V189)</f>
        <v>3.25</v>
      </c>
      <c r="W202" s="213" t="s">
        <v>167</v>
      </c>
    </row>
    <row r="203" spans="1:23" ht="12">
      <c r="A203" s="184" t="s">
        <v>130</v>
      </c>
      <c r="B203" s="185" t="s">
        <v>1</v>
      </c>
      <c r="C203" s="200">
        <f>0.5*C190+0.25*(C191+C192)</f>
        <v>0.25</v>
      </c>
      <c r="D203" s="201">
        <f aca="true" t="shared" si="69" ref="D203:U203">0.5*D190+0.25*(D191+D192)</f>
        <v>0.25</v>
      </c>
      <c r="E203" s="201">
        <f t="shared" si="69"/>
        <v>0.25</v>
      </c>
      <c r="F203" s="201">
        <f t="shared" si="69"/>
        <v>0.25</v>
      </c>
      <c r="G203" s="201">
        <f t="shared" si="69"/>
        <v>0.25</v>
      </c>
      <c r="H203" s="201">
        <f t="shared" si="69"/>
        <v>0.25</v>
      </c>
      <c r="I203" s="201">
        <f t="shared" si="69"/>
        <v>0.25</v>
      </c>
      <c r="J203" s="201">
        <f t="shared" si="69"/>
        <v>0.25</v>
      </c>
      <c r="K203" s="201">
        <f t="shared" si="69"/>
        <v>0.25</v>
      </c>
      <c r="L203" s="201">
        <f t="shared" si="69"/>
        <v>1.5</v>
      </c>
      <c r="M203" s="201">
        <f t="shared" si="69"/>
        <v>1.5</v>
      </c>
      <c r="N203" s="201">
        <f t="shared" si="69"/>
        <v>1.5</v>
      </c>
      <c r="O203" s="201">
        <f t="shared" si="69"/>
        <v>1.5</v>
      </c>
      <c r="P203" s="201">
        <f t="shared" si="69"/>
        <v>1.5</v>
      </c>
      <c r="Q203" s="201">
        <f t="shared" si="69"/>
        <v>1.5</v>
      </c>
      <c r="R203" s="201">
        <f t="shared" si="69"/>
        <v>1.5</v>
      </c>
      <c r="S203" s="201">
        <f t="shared" si="69"/>
        <v>1.5</v>
      </c>
      <c r="T203" s="201">
        <f t="shared" si="69"/>
        <v>1.5</v>
      </c>
      <c r="U203" s="201">
        <f t="shared" si="69"/>
        <v>1.5</v>
      </c>
      <c r="V203" s="202">
        <f>0.5*V190+0.25*(V191+V192)</f>
        <v>1.5</v>
      </c>
      <c r="W203" s="213" t="s">
        <v>167</v>
      </c>
    </row>
    <row r="204" spans="1:23" ht="12">
      <c r="A204" s="184" t="s">
        <v>131</v>
      </c>
      <c r="B204" s="185" t="s">
        <v>132</v>
      </c>
      <c r="C204" s="200">
        <f>0.5*C193+0.25*(C194+C195)</f>
        <v>0.5</v>
      </c>
      <c r="D204" s="201">
        <f aca="true" t="shared" si="70" ref="D204:U204">0.5*D193+0.25*(D194+D195)</f>
        <v>0.5</v>
      </c>
      <c r="E204" s="201">
        <f t="shared" si="70"/>
        <v>0.5</v>
      </c>
      <c r="F204" s="201">
        <f t="shared" si="70"/>
        <v>0.5</v>
      </c>
      <c r="G204" s="201">
        <f t="shared" si="70"/>
        <v>0.5</v>
      </c>
      <c r="H204" s="201">
        <f t="shared" si="70"/>
        <v>0.5</v>
      </c>
      <c r="I204" s="201">
        <f t="shared" si="70"/>
        <v>0.5</v>
      </c>
      <c r="J204" s="201">
        <f t="shared" si="70"/>
        <v>0.5</v>
      </c>
      <c r="K204" s="201">
        <f t="shared" si="70"/>
        <v>0.5</v>
      </c>
      <c r="L204" s="201">
        <f t="shared" si="70"/>
        <v>0.5</v>
      </c>
      <c r="M204" s="201">
        <f t="shared" si="70"/>
        <v>0.5</v>
      </c>
      <c r="N204" s="201">
        <f t="shared" si="70"/>
        <v>0.5</v>
      </c>
      <c r="O204" s="201">
        <f t="shared" si="70"/>
        <v>0.5</v>
      </c>
      <c r="P204" s="201">
        <f t="shared" si="70"/>
        <v>0.5</v>
      </c>
      <c r="Q204" s="201">
        <f t="shared" si="70"/>
        <v>0.5</v>
      </c>
      <c r="R204" s="201">
        <f t="shared" si="70"/>
        <v>0.5</v>
      </c>
      <c r="S204" s="201">
        <f t="shared" si="70"/>
        <v>0.5</v>
      </c>
      <c r="T204" s="201">
        <f t="shared" si="70"/>
        <v>0.5</v>
      </c>
      <c r="U204" s="201">
        <f t="shared" si="70"/>
        <v>0.5</v>
      </c>
      <c r="V204" s="202">
        <f>0.5*V193+0.25*(V194+V195)</f>
        <v>0.5</v>
      </c>
      <c r="W204" s="213" t="s">
        <v>167</v>
      </c>
    </row>
    <row r="205" spans="1:23" ht="12">
      <c r="A205" s="203" t="s">
        <v>2</v>
      </c>
      <c r="B205" s="204" t="s">
        <v>120</v>
      </c>
      <c r="C205" s="205">
        <f>0.25*(C196+C197+C198+C199)</f>
        <v>0</v>
      </c>
      <c r="D205" s="206">
        <f aca="true" t="shared" si="71" ref="D205:U205">0.25*(D196+D197+D198+D199)</f>
        <v>0</v>
      </c>
      <c r="E205" s="206">
        <f t="shared" si="71"/>
        <v>0</v>
      </c>
      <c r="F205" s="206">
        <f t="shared" si="71"/>
        <v>0</v>
      </c>
      <c r="G205" s="206">
        <f t="shared" si="71"/>
        <v>0</v>
      </c>
      <c r="H205" s="206">
        <f t="shared" si="71"/>
        <v>0</v>
      </c>
      <c r="I205" s="206">
        <f t="shared" si="71"/>
        <v>0</v>
      </c>
      <c r="J205" s="206">
        <f t="shared" si="71"/>
        <v>0</v>
      </c>
      <c r="K205" s="206">
        <f t="shared" si="71"/>
        <v>0</v>
      </c>
      <c r="L205" s="206">
        <f t="shared" si="71"/>
        <v>0.75</v>
      </c>
      <c r="M205" s="206">
        <f t="shared" si="71"/>
        <v>0.75</v>
      </c>
      <c r="N205" s="206">
        <f t="shared" si="71"/>
        <v>0</v>
      </c>
      <c r="O205" s="206">
        <f t="shared" si="71"/>
        <v>0</v>
      </c>
      <c r="P205" s="206">
        <f t="shared" si="71"/>
        <v>0</v>
      </c>
      <c r="Q205" s="206">
        <f t="shared" si="71"/>
        <v>0</v>
      </c>
      <c r="R205" s="206">
        <f t="shared" si="71"/>
        <v>0</v>
      </c>
      <c r="S205" s="206">
        <f t="shared" si="71"/>
        <v>0</v>
      </c>
      <c r="T205" s="206">
        <f t="shared" si="71"/>
        <v>0</v>
      </c>
      <c r="U205" s="206">
        <f t="shared" si="71"/>
        <v>0</v>
      </c>
      <c r="V205" s="207">
        <f>0.25*(V196+V197+V198+V199)</f>
        <v>0</v>
      </c>
      <c r="W205" s="213" t="s">
        <v>167</v>
      </c>
    </row>
    <row r="206" spans="1:23" ht="12">
      <c r="A206" s="195" t="s">
        <v>0</v>
      </c>
      <c r="B206" s="196" t="s">
        <v>121</v>
      </c>
      <c r="C206" s="197">
        <f>1/3*(C200+C201+C202)</f>
        <v>4.388887666666666</v>
      </c>
      <c r="D206" s="198">
        <f aca="true" t="shared" si="72" ref="D206:U206">1/3*(D200+D201+D202)</f>
        <v>4.388887666666666</v>
      </c>
      <c r="E206" s="198">
        <f t="shared" si="72"/>
        <v>4.388887666666666</v>
      </c>
      <c r="F206" s="198">
        <f t="shared" si="72"/>
        <v>4.388887666666666</v>
      </c>
      <c r="G206" s="198">
        <f t="shared" si="72"/>
        <v>4.388887666666666</v>
      </c>
      <c r="H206" s="198">
        <f t="shared" si="72"/>
        <v>4.388887666666666</v>
      </c>
      <c r="I206" s="198">
        <f t="shared" si="72"/>
        <v>4.388887666666666</v>
      </c>
      <c r="J206" s="198">
        <f t="shared" si="72"/>
        <v>4.388887666666666</v>
      </c>
      <c r="K206" s="198">
        <f t="shared" si="72"/>
        <v>3.3888876666666663</v>
      </c>
      <c r="L206" s="198">
        <f t="shared" si="72"/>
        <v>2.0198406666666666</v>
      </c>
      <c r="M206" s="198">
        <f t="shared" si="72"/>
        <v>2.0198406666666666</v>
      </c>
      <c r="N206" s="198">
        <f t="shared" si="72"/>
        <v>2.0198406666666666</v>
      </c>
      <c r="O206" s="198">
        <f t="shared" si="72"/>
        <v>2.0198406666666666</v>
      </c>
      <c r="P206" s="198">
        <f t="shared" si="72"/>
        <v>2.0198406666666666</v>
      </c>
      <c r="Q206" s="198">
        <f t="shared" si="72"/>
        <v>2.353174</v>
      </c>
      <c r="R206" s="198">
        <f t="shared" si="72"/>
        <v>2.353174</v>
      </c>
      <c r="S206" s="198">
        <f t="shared" si="72"/>
        <v>2.353174</v>
      </c>
      <c r="T206" s="198">
        <f t="shared" si="72"/>
        <v>2.353174</v>
      </c>
      <c r="U206" s="198">
        <f t="shared" si="72"/>
        <v>2.353174</v>
      </c>
      <c r="V206" s="199">
        <f>1/3*(V200+V201+V202)</f>
        <v>2.353174</v>
      </c>
      <c r="W206" s="213" t="s">
        <v>167</v>
      </c>
    </row>
    <row r="207" spans="1:23" ht="12">
      <c r="A207" s="184" t="s">
        <v>117</v>
      </c>
      <c r="B207" s="185" t="s">
        <v>122</v>
      </c>
      <c r="C207" s="200">
        <f>0.5*(C203+C204)</f>
        <v>0.375</v>
      </c>
      <c r="D207" s="201">
        <f aca="true" t="shared" si="73" ref="D207:U207">0.5*(D203+D204)</f>
        <v>0.375</v>
      </c>
      <c r="E207" s="201">
        <f t="shared" si="73"/>
        <v>0.375</v>
      </c>
      <c r="F207" s="201">
        <f t="shared" si="73"/>
        <v>0.375</v>
      </c>
      <c r="G207" s="201">
        <f t="shared" si="73"/>
        <v>0.375</v>
      </c>
      <c r="H207" s="201">
        <f t="shared" si="73"/>
        <v>0.375</v>
      </c>
      <c r="I207" s="201">
        <f t="shared" si="73"/>
        <v>0.375</v>
      </c>
      <c r="J207" s="201">
        <f t="shared" si="73"/>
        <v>0.375</v>
      </c>
      <c r="K207" s="201">
        <f t="shared" si="73"/>
        <v>0.375</v>
      </c>
      <c r="L207" s="201">
        <f t="shared" si="73"/>
        <v>1</v>
      </c>
      <c r="M207" s="201">
        <f t="shared" si="73"/>
        <v>1</v>
      </c>
      <c r="N207" s="201">
        <f t="shared" si="73"/>
        <v>1</v>
      </c>
      <c r="O207" s="201">
        <f t="shared" si="73"/>
        <v>1</v>
      </c>
      <c r="P207" s="201">
        <f t="shared" si="73"/>
        <v>1</v>
      </c>
      <c r="Q207" s="201">
        <f t="shared" si="73"/>
        <v>1</v>
      </c>
      <c r="R207" s="201">
        <f t="shared" si="73"/>
        <v>1</v>
      </c>
      <c r="S207" s="201">
        <f t="shared" si="73"/>
        <v>1</v>
      </c>
      <c r="T207" s="201">
        <f t="shared" si="73"/>
        <v>1</v>
      </c>
      <c r="U207" s="201">
        <f t="shared" si="73"/>
        <v>1</v>
      </c>
      <c r="V207" s="202">
        <f>0.5*(V203+V204)</f>
        <v>1</v>
      </c>
      <c r="W207" s="213" t="s">
        <v>167</v>
      </c>
    </row>
    <row r="208" spans="1:23" ht="12">
      <c r="A208" s="203" t="s">
        <v>2</v>
      </c>
      <c r="B208" s="204" t="s">
        <v>123</v>
      </c>
      <c r="C208" s="205">
        <f>C205</f>
        <v>0</v>
      </c>
      <c r="D208" s="206">
        <f aca="true" t="shared" si="74" ref="D208:U208">D205</f>
        <v>0</v>
      </c>
      <c r="E208" s="206">
        <f t="shared" si="74"/>
        <v>0</v>
      </c>
      <c r="F208" s="206">
        <f t="shared" si="74"/>
        <v>0</v>
      </c>
      <c r="G208" s="206">
        <f t="shared" si="74"/>
        <v>0</v>
      </c>
      <c r="H208" s="206">
        <f t="shared" si="74"/>
        <v>0</v>
      </c>
      <c r="I208" s="206">
        <f t="shared" si="74"/>
        <v>0</v>
      </c>
      <c r="J208" s="206">
        <f t="shared" si="74"/>
        <v>0</v>
      </c>
      <c r="K208" s="206">
        <f t="shared" si="74"/>
        <v>0</v>
      </c>
      <c r="L208" s="206">
        <f t="shared" si="74"/>
        <v>0.75</v>
      </c>
      <c r="M208" s="206">
        <f t="shared" si="74"/>
        <v>0.75</v>
      </c>
      <c r="N208" s="206">
        <f t="shared" si="74"/>
        <v>0</v>
      </c>
      <c r="O208" s="206">
        <f t="shared" si="74"/>
        <v>0</v>
      </c>
      <c r="P208" s="206">
        <f t="shared" si="74"/>
        <v>0</v>
      </c>
      <c r="Q208" s="206">
        <f t="shared" si="74"/>
        <v>0</v>
      </c>
      <c r="R208" s="206">
        <f t="shared" si="74"/>
        <v>0</v>
      </c>
      <c r="S208" s="206">
        <f t="shared" si="74"/>
        <v>0</v>
      </c>
      <c r="T208" s="206">
        <f t="shared" si="74"/>
        <v>0</v>
      </c>
      <c r="U208" s="206">
        <f t="shared" si="74"/>
        <v>0</v>
      </c>
      <c r="V208" s="207">
        <f>V205</f>
        <v>0</v>
      </c>
      <c r="W208" s="213" t="s">
        <v>167</v>
      </c>
    </row>
    <row r="209" spans="1:23" ht="12">
      <c r="A209" s="208" t="s">
        <v>118</v>
      </c>
      <c r="B209" s="209"/>
      <c r="C209" s="210">
        <f>5/12*C206+5/12*C207+2/12*C208</f>
        <v>1.9849531944444443</v>
      </c>
      <c r="D209" s="211">
        <f aca="true" t="shared" si="75" ref="D209:V209">5/12*D206+5/12*D207+2/12*D208</f>
        <v>1.9849531944444443</v>
      </c>
      <c r="E209" s="211">
        <f t="shared" si="75"/>
        <v>1.9849531944444443</v>
      </c>
      <c r="F209" s="211">
        <f t="shared" si="75"/>
        <v>1.9849531944444443</v>
      </c>
      <c r="G209" s="211">
        <f t="shared" si="75"/>
        <v>1.9849531944444443</v>
      </c>
      <c r="H209" s="211">
        <f t="shared" si="75"/>
        <v>1.9849531944444443</v>
      </c>
      <c r="I209" s="211">
        <f t="shared" si="75"/>
        <v>1.9849531944444443</v>
      </c>
      <c r="J209" s="211">
        <f t="shared" si="75"/>
        <v>1.9849531944444443</v>
      </c>
      <c r="K209" s="211">
        <f t="shared" si="75"/>
        <v>1.5682865277777778</v>
      </c>
      <c r="L209" s="211">
        <f t="shared" si="75"/>
        <v>1.3832669444444445</v>
      </c>
      <c r="M209" s="211">
        <f t="shared" si="75"/>
        <v>1.3832669444444445</v>
      </c>
      <c r="N209" s="211">
        <f t="shared" si="75"/>
        <v>1.2582669444444445</v>
      </c>
      <c r="O209" s="211">
        <f t="shared" si="75"/>
        <v>1.2582669444444445</v>
      </c>
      <c r="P209" s="211">
        <f t="shared" si="75"/>
        <v>1.2582669444444445</v>
      </c>
      <c r="Q209" s="211">
        <f t="shared" si="75"/>
        <v>1.3971558333333334</v>
      </c>
      <c r="R209" s="211">
        <f t="shared" si="75"/>
        <v>1.3971558333333334</v>
      </c>
      <c r="S209" s="211">
        <f t="shared" si="75"/>
        <v>1.3971558333333334</v>
      </c>
      <c r="T209" s="211">
        <f t="shared" si="75"/>
        <v>1.3971558333333334</v>
      </c>
      <c r="U209" s="211">
        <f t="shared" si="75"/>
        <v>1.3971558333333334</v>
      </c>
      <c r="V209" s="212">
        <f t="shared" si="75"/>
        <v>1.3971558333333334</v>
      </c>
      <c r="W209" s="213" t="s">
        <v>167</v>
      </c>
    </row>
    <row r="210" spans="3:22" ht="12">
      <c r="C210" s="183"/>
      <c r="D210" s="183"/>
      <c r="E210" s="183"/>
      <c r="F210" s="183"/>
      <c r="G210" s="183"/>
      <c r="H210" s="183"/>
      <c r="I210" s="183"/>
      <c r="J210" s="183"/>
      <c r="K210" s="183"/>
      <c r="L210" s="183"/>
      <c r="M210" s="183"/>
      <c r="N210" s="183"/>
      <c r="O210" s="183"/>
      <c r="P210" s="183"/>
      <c r="Q210" s="183"/>
      <c r="R210" s="183"/>
      <c r="S210" s="183"/>
      <c r="T210" s="183"/>
      <c r="U210" s="183"/>
      <c r="V210" s="183"/>
    </row>
    <row r="211" spans="1:22" ht="12">
      <c r="A211" s="175" t="s">
        <v>183</v>
      </c>
      <c r="C211" s="177"/>
      <c r="D211" s="177"/>
      <c r="E211" s="177"/>
      <c r="F211" s="177"/>
      <c r="G211" s="177"/>
      <c r="H211" s="177"/>
      <c r="I211" s="177"/>
      <c r="J211" s="177"/>
      <c r="K211" s="177"/>
      <c r="L211" s="177"/>
      <c r="M211" s="177"/>
      <c r="N211" s="177"/>
      <c r="O211" s="177"/>
      <c r="P211" s="177"/>
      <c r="Q211" s="177"/>
      <c r="R211" s="177"/>
      <c r="S211" s="177"/>
      <c r="T211" s="177"/>
      <c r="U211" s="177"/>
      <c r="V211" s="177"/>
    </row>
    <row r="212" spans="1:22" ht="12">
      <c r="A212" s="178" t="s">
        <v>90</v>
      </c>
      <c r="B212" s="179" t="s">
        <v>91</v>
      </c>
      <c r="C212" s="180">
        <v>1990</v>
      </c>
      <c r="D212" s="181">
        <v>1991</v>
      </c>
      <c r="E212" s="181">
        <v>1992</v>
      </c>
      <c r="F212" s="181">
        <v>1993</v>
      </c>
      <c r="G212" s="181">
        <v>1994</v>
      </c>
      <c r="H212" s="181">
        <v>1995</v>
      </c>
      <c r="I212" s="181">
        <v>1996</v>
      </c>
      <c r="J212" s="181">
        <v>1997</v>
      </c>
      <c r="K212" s="181">
        <v>1998</v>
      </c>
      <c r="L212" s="181">
        <v>1999</v>
      </c>
      <c r="M212" s="181">
        <v>2000</v>
      </c>
      <c r="N212" s="181">
        <v>2001</v>
      </c>
      <c r="O212" s="181">
        <v>2002</v>
      </c>
      <c r="P212" s="181">
        <v>2003</v>
      </c>
      <c r="Q212" s="181">
        <v>2004</v>
      </c>
      <c r="R212" s="181">
        <v>2005</v>
      </c>
      <c r="S212" s="181">
        <v>2006</v>
      </c>
      <c r="T212" s="181">
        <v>2007</v>
      </c>
      <c r="U212" s="181">
        <v>2008</v>
      </c>
      <c r="V212" s="182">
        <v>2009</v>
      </c>
    </row>
    <row r="213" spans="1:23" ht="12">
      <c r="A213" s="184">
        <v>1</v>
      </c>
      <c r="B213" s="185" t="s">
        <v>106</v>
      </c>
      <c r="C213" s="186">
        <v>6</v>
      </c>
      <c r="D213" s="187">
        <v>6</v>
      </c>
      <c r="E213" s="187">
        <v>6</v>
      </c>
      <c r="F213" s="187">
        <v>6</v>
      </c>
      <c r="G213" s="187">
        <v>6</v>
      </c>
      <c r="H213" s="187">
        <v>6</v>
      </c>
      <c r="I213" s="187">
        <v>6</v>
      </c>
      <c r="J213" s="187">
        <v>6</v>
      </c>
      <c r="K213" s="187">
        <v>6</v>
      </c>
      <c r="L213" s="187">
        <v>6</v>
      </c>
      <c r="M213" s="187">
        <v>6</v>
      </c>
      <c r="N213" s="187">
        <v>6</v>
      </c>
      <c r="O213" s="187">
        <v>6</v>
      </c>
      <c r="P213" s="187">
        <v>6</v>
      </c>
      <c r="Q213" s="187">
        <v>6</v>
      </c>
      <c r="R213" s="187">
        <v>6</v>
      </c>
      <c r="S213" s="187">
        <v>6</v>
      </c>
      <c r="T213" s="187">
        <v>6</v>
      </c>
      <c r="U213" s="187">
        <v>6</v>
      </c>
      <c r="V213" s="188">
        <v>6</v>
      </c>
      <c r="W213" s="176" t="s">
        <v>168</v>
      </c>
    </row>
    <row r="214" spans="1:23" ht="12">
      <c r="A214" s="184">
        <v>2</v>
      </c>
      <c r="B214" s="185" t="s">
        <v>95</v>
      </c>
      <c r="C214" s="189">
        <v>0</v>
      </c>
      <c r="D214" s="190">
        <v>0</v>
      </c>
      <c r="E214" s="190">
        <v>0</v>
      </c>
      <c r="F214" s="190">
        <v>0</v>
      </c>
      <c r="G214" s="190">
        <v>0</v>
      </c>
      <c r="H214" s="190">
        <v>0</v>
      </c>
      <c r="I214" s="190">
        <v>0</v>
      </c>
      <c r="J214" s="190">
        <v>0</v>
      </c>
      <c r="K214" s="190">
        <v>0</v>
      </c>
      <c r="L214" s="190">
        <v>0</v>
      </c>
      <c r="M214" s="190">
        <v>0</v>
      </c>
      <c r="N214" s="190">
        <v>0</v>
      </c>
      <c r="O214" s="190">
        <v>0</v>
      </c>
      <c r="P214" s="190">
        <v>0</v>
      </c>
      <c r="Q214" s="190">
        <v>0</v>
      </c>
      <c r="R214" s="190">
        <v>0</v>
      </c>
      <c r="S214" s="190">
        <v>0</v>
      </c>
      <c r="T214" s="190">
        <v>0</v>
      </c>
      <c r="U214" s="190">
        <v>0</v>
      </c>
      <c r="V214" s="191">
        <v>0</v>
      </c>
      <c r="W214" s="176" t="s">
        <v>168</v>
      </c>
    </row>
    <row r="215" spans="1:23" ht="12">
      <c r="A215" s="184" t="s">
        <v>156</v>
      </c>
      <c r="B215" s="185" t="s">
        <v>96</v>
      </c>
      <c r="C215" s="189">
        <v>6</v>
      </c>
      <c r="D215" s="190">
        <v>6</v>
      </c>
      <c r="E215" s="190">
        <v>6</v>
      </c>
      <c r="F215" s="190">
        <v>6</v>
      </c>
      <c r="G215" s="190">
        <v>6</v>
      </c>
      <c r="H215" s="190">
        <v>6</v>
      </c>
      <c r="I215" s="190">
        <v>6</v>
      </c>
      <c r="J215" s="190">
        <v>6</v>
      </c>
      <c r="K215" s="190">
        <v>6</v>
      </c>
      <c r="L215" s="190">
        <v>6</v>
      </c>
      <c r="M215" s="190">
        <v>6</v>
      </c>
      <c r="N215" s="190">
        <v>6</v>
      </c>
      <c r="O215" s="190">
        <v>6</v>
      </c>
      <c r="P215" s="190">
        <v>6</v>
      </c>
      <c r="Q215" s="190">
        <v>3</v>
      </c>
      <c r="R215" s="190">
        <v>3</v>
      </c>
      <c r="S215" s="190">
        <v>3</v>
      </c>
      <c r="T215" s="190">
        <v>3</v>
      </c>
      <c r="U215" s="190">
        <v>3</v>
      </c>
      <c r="V215" s="191">
        <v>3</v>
      </c>
      <c r="W215" s="176" t="s">
        <v>168</v>
      </c>
    </row>
    <row r="216" spans="1:23" ht="12">
      <c r="A216" s="184" t="s">
        <v>157</v>
      </c>
      <c r="B216" s="185" t="s">
        <v>97</v>
      </c>
      <c r="C216" s="189">
        <v>4</v>
      </c>
      <c r="D216" s="190">
        <v>4</v>
      </c>
      <c r="E216" s="190">
        <v>4</v>
      </c>
      <c r="F216" s="190">
        <v>4</v>
      </c>
      <c r="G216" s="190">
        <v>4</v>
      </c>
      <c r="H216" s="190">
        <v>4</v>
      </c>
      <c r="I216" s="190">
        <v>4</v>
      </c>
      <c r="J216" s="190">
        <v>4</v>
      </c>
      <c r="K216" s="190">
        <v>4</v>
      </c>
      <c r="L216" s="190">
        <v>4</v>
      </c>
      <c r="M216" s="190">
        <v>4</v>
      </c>
      <c r="N216" s="190">
        <v>4</v>
      </c>
      <c r="O216" s="190">
        <v>4</v>
      </c>
      <c r="P216" s="190">
        <v>4</v>
      </c>
      <c r="Q216" s="190">
        <v>2</v>
      </c>
      <c r="R216" s="190">
        <v>2</v>
      </c>
      <c r="S216" s="190">
        <v>2</v>
      </c>
      <c r="T216" s="190">
        <v>2</v>
      </c>
      <c r="U216" s="190">
        <v>2</v>
      </c>
      <c r="V216" s="191">
        <v>2</v>
      </c>
      <c r="W216" s="176" t="s">
        <v>168</v>
      </c>
    </row>
    <row r="217" spans="1:23" ht="12">
      <c r="A217" s="184" t="s">
        <v>158</v>
      </c>
      <c r="B217" s="185" t="s">
        <v>98</v>
      </c>
      <c r="C217" s="189">
        <v>1</v>
      </c>
      <c r="D217" s="190">
        <v>1</v>
      </c>
      <c r="E217" s="190">
        <v>1</v>
      </c>
      <c r="F217" s="190">
        <v>1</v>
      </c>
      <c r="G217" s="190">
        <v>1</v>
      </c>
      <c r="H217" s="190">
        <v>1</v>
      </c>
      <c r="I217" s="190">
        <v>1</v>
      </c>
      <c r="J217" s="190">
        <v>1</v>
      </c>
      <c r="K217" s="190">
        <v>1</v>
      </c>
      <c r="L217" s="190">
        <v>1</v>
      </c>
      <c r="M217" s="190">
        <v>1</v>
      </c>
      <c r="N217" s="190">
        <v>1</v>
      </c>
      <c r="O217" s="190">
        <v>1</v>
      </c>
      <c r="P217" s="190">
        <v>1</v>
      </c>
      <c r="Q217" s="190">
        <v>1</v>
      </c>
      <c r="R217" s="190">
        <v>1</v>
      </c>
      <c r="S217" s="190">
        <v>1</v>
      </c>
      <c r="T217" s="190">
        <v>1</v>
      </c>
      <c r="U217" s="190">
        <v>1</v>
      </c>
      <c r="V217" s="191">
        <v>1</v>
      </c>
      <c r="W217" s="176" t="s">
        <v>168</v>
      </c>
    </row>
    <row r="218" spans="1:23" ht="12">
      <c r="A218" s="184" t="s">
        <v>159</v>
      </c>
      <c r="B218" s="185" t="s">
        <v>99</v>
      </c>
      <c r="C218" s="189">
        <v>6</v>
      </c>
      <c r="D218" s="190">
        <v>6</v>
      </c>
      <c r="E218" s="190">
        <v>6</v>
      </c>
      <c r="F218" s="190">
        <v>6</v>
      </c>
      <c r="G218" s="190">
        <v>6</v>
      </c>
      <c r="H218" s="190">
        <v>6</v>
      </c>
      <c r="I218" s="190">
        <v>6</v>
      </c>
      <c r="J218" s="190">
        <v>2</v>
      </c>
      <c r="K218" s="190">
        <v>2</v>
      </c>
      <c r="L218" s="190">
        <v>2</v>
      </c>
      <c r="M218" s="190">
        <v>2</v>
      </c>
      <c r="N218" s="190">
        <v>2</v>
      </c>
      <c r="O218" s="190">
        <v>2</v>
      </c>
      <c r="P218" s="190">
        <v>2</v>
      </c>
      <c r="Q218" s="190">
        <v>6</v>
      </c>
      <c r="R218" s="190">
        <v>6</v>
      </c>
      <c r="S218" s="190">
        <v>6</v>
      </c>
      <c r="T218" s="190">
        <v>6</v>
      </c>
      <c r="U218" s="190">
        <v>6</v>
      </c>
      <c r="V218" s="191">
        <v>6</v>
      </c>
      <c r="W218" s="176" t="s">
        <v>168</v>
      </c>
    </row>
    <row r="219" spans="1:23" ht="12">
      <c r="A219" s="184" t="s">
        <v>160</v>
      </c>
      <c r="B219" s="185" t="s">
        <v>100</v>
      </c>
      <c r="C219" s="189">
        <v>4</v>
      </c>
      <c r="D219" s="190">
        <v>4</v>
      </c>
      <c r="E219" s="190">
        <v>4</v>
      </c>
      <c r="F219" s="190">
        <v>4</v>
      </c>
      <c r="G219" s="190">
        <v>4</v>
      </c>
      <c r="H219" s="190">
        <v>4</v>
      </c>
      <c r="I219" s="190">
        <v>4</v>
      </c>
      <c r="J219" s="190">
        <v>2</v>
      </c>
      <c r="K219" s="190">
        <v>2</v>
      </c>
      <c r="L219" s="190">
        <v>2</v>
      </c>
      <c r="M219" s="190">
        <v>2</v>
      </c>
      <c r="N219" s="190">
        <v>2</v>
      </c>
      <c r="O219" s="190">
        <v>2</v>
      </c>
      <c r="P219" s="190">
        <v>2</v>
      </c>
      <c r="Q219" s="190">
        <v>4</v>
      </c>
      <c r="R219" s="190">
        <v>4</v>
      </c>
      <c r="S219" s="190">
        <v>4</v>
      </c>
      <c r="T219" s="190">
        <v>4</v>
      </c>
      <c r="U219" s="190">
        <v>4</v>
      </c>
      <c r="V219" s="191">
        <v>4</v>
      </c>
      <c r="W219" s="176" t="s">
        <v>168</v>
      </c>
    </row>
    <row r="220" spans="1:23" ht="12">
      <c r="A220" s="184" t="s">
        <v>161</v>
      </c>
      <c r="B220" s="185" t="s">
        <v>101</v>
      </c>
      <c r="C220" s="189">
        <v>1</v>
      </c>
      <c r="D220" s="190">
        <v>1</v>
      </c>
      <c r="E220" s="190">
        <v>1</v>
      </c>
      <c r="F220" s="190">
        <v>1</v>
      </c>
      <c r="G220" s="190">
        <v>1</v>
      </c>
      <c r="H220" s="190">
        <v>1</v>
      </c>
      <c r="I220" s="190">
        <v>1</v>
      </c>
      <c r="J220" s="190">
        <v>2</v>
      </c>
      <c r="K220" s="190">
        <v>2</v>
      </c>
      <c r="L220" s="190">
        <v>2</v>
      </c>
      <c r="M220" s="190">
        <v>2</v>
      </c>
      <c r="N220" s="190">
        <v>2</v>
      </c>
      <c r="O220" s="190">
        <v>2</v>
      </c>
      <c r="P220" s="190">
        <v>2</v>
      </c>
      <c r="Q220" s="190">
        <v>1</v>
      </c>
      <c r="R220" s="190">
        <v>1</v>
      </c>
      <c r="S220" s="190">
        <v>1</v>
      </c>
      <c r="T220" s="190">
        <v>1</v>
      </c>
      <c r="U220" s="190">
        <v>1</v>
      </c>
      <c r="V220" s="191">
        <v>1</v>
      </c>
      <c r="W220" s="176" t="s">
        <v>168</v>
      </c>
    </row>
    <row r="221" spans="1:23" ht="12">
      <c r="A221" s="184">
        <v>5</v>
      </c>
      <c r="B221" s="185" t="s">
        <v>102</v>
      </c>
      <c r="C221" s="189">
        <v>4</v>
      </c>
      <c r="D221" s="190">
        <v>4</v>
      </c>
      <c r="E221" s="190">
        <v>4</v>
      </c>
      <c r="F221" s="190">
        <v>4</v>
      </c>
      <c r="G221" s="190">
        <v>4</v>
      </c>
      <c r="H221" s="190">
        <v>4</v>
      </c>
      <c r="I221" s="190">
        <v>4</v>
      </c>
      <c r="J221" s="190">
        <v>4</v>
      </c>
      <c r="K221" s="190">
        <v>4</v>
      </c>
      <c r="L221" s="190">
        <v>4</v>
      </c>
      <c r="M221" s="190">
        <v>4</v>
      </c>
      <c r="N221" s="190">
        <v>4</v>
      </c>
      <c r="O221" s="190">
        <v>4</v>
      </c>
      <c r="P221" s="190">
        <v>4</v>
      </c>
      <c r="Q221" s="190">
        <v>4</v>
      </c>
      <c r="R221" s="190">
        <v>4</v>
      </c>
      <c r="S221" s="190">
        <v>4</v>
      </c>
      <c r="T221" s="190">
        <v>4</v>
      </c>
      <c r="U221" s="190">
        <v>4</v>
      </c>
      <c r="V221" s="191">
        <v>2</v>
      </c>
      <c r="W221" s="176" t="s">
        <v>168</v>
      </c>
    </row>
    <row r="222" spans="1:23" ht="12">
      <c r="A222" s="184">
        <v>6</v>
      </c>
      <c r="B222" s="185" t="s">
        <v>103</v>
      </c>
      <c r="C222" s="189">
        <v>4</v>
      </c>
      <c r="D222" s="190">
        <v>4</v>
      </c>
      <c r="E222" s="190">
        <v>4</v>
      </c>
      <c r="F222" s="190">
        <v>4</v>
      </c>
      <c r="G222" s="190">
        <v>4</v>
      </c>
      <c r="H222" s="190">
        <v>4</v>
      </c>
      <c r="I222" s="190">
        <v>4</v>
      </c>
      <c r="J222" s="190">
        <v>4</v>
      </c>
      <c r="K222" s="190">
        <v>4</v>
      </c>
      <c r="L222" s="190">
        <v>4</v>
      </c>
      <c r="M222" s="190">
        <v>4</v>
      </c>
      <c r="N222" s="190">
        <v>4</v>
      </c>
      <c r="O222" s="190">
        <v>4</v>
      </c>
      <c r="P222" s="190">
        <v>4</v>
      </c>
      <c r="Q222" s="190">
        <v>4</v>
      </c>
      <c r="R222" s="190">
        <v>4</v>
      </c>
      <c r="S222" s="190">
        <v>4</v>
      </c>
      <c r="T222" s="190">
        <v>4</v>
      </c>
      <c r="U222" s="190">
        <v>4</v>
      </c>
      <c r="V222" s="191">
        <v>4</v>
      </c>
      <c r="W222" s="176" t="s">
        <v>168</v>
      </c>
    </row>
    <row r="223" spans="1:23" ht="12">
      <c r="A223" s="184">
        <v>7</v>
      </c>
      <c r="B223" s="185" t="s">
        <v>104</v>
      </c>
      <c r="C223" s="189">
        <v>0</v>
      </c>
      <c r="D223" s="190">
        <v>0</v>
      </c>
      <c r="E223" s="190">
        <v>0</v>
      </c>
      <c r="F223" s="190">
        <v>0</v>
      </c>
      <c r="G223" s="190">
        <v>0</v>
      </c>
      <c r="H223" s="190">
        <v>0</v>
      </c>
      <c r="I223" s="190">
        <v>0</v>
      </c>
      <c r="J223" s="190">
        <v>2</v>
      </c>
      <c r="K223" s="190">
        <v>2</v>
      </c>
      <c r="L223" s="190">
        <v>2</v>
      </c>
      <c r="M223" s="190">
        <v>2</v>
      </c>
      <c r="N223" s="190">
        <v>2</v>
      </c>
      <c r="O223" s="190">
        <v>2</v>
      </c>
      <c r="P223" s="190">
        <v>2</v>
      </c>
      <c r="Q223" s="190">
        <v>2</v>
      </c>
      <c r="R223" s="190">
        <v>2</v>
      </c>
      <c r="S223" s="190">
        <v>2</v>
      </c>
      <c r="T223" s="190">
        <v>2</v>
      </c>
      <c r="U223" s="190">
        <v>2</v>
      </c>
      <c r="V223" s="191">
        <v>2</v>
      </c>
      <c r="W223" s="176" t="s">
        <v>168</v>
      </c>
    </row>
    <row r="224" spans="1:23" ht="12">
      <c r="A224" s="184">
        <v>8</v>
      </c>
      <c r="B224" s="185" t="s">
        <v>105</v>
      </c>
      <c r="C224" s="189">
        <v>6</v>
      </c>
      <c r="D224" s="190">
        <v>6</v>
      </c>
      <c r="E224" s="190">
        <v>6</v>
      </c>
      <c r="F224" s="190">
        <v>6</v>
      </c>
      <c r="G224" s="190">
        <v>6</v>
      </c>
      <c r="H224" s="190">
        <v>6</v>
      </c>
      <c r="I224" s="190">
        <v>6</v>
      </c>
      <c r="J224" s="190">
        <v>6</v>
      </c>
      <c r="K224" s="190">
        <v>6</v>
      </c>
      <c r="L224" s="190">
        <v>6</v>
      </c>
      <c r="M224" s="190">
        <v>6</v>
      </c>
      <c r="N224" s="190">
        <v>6</v>
      </c>
      <c r="O224" s="190">
        <v>6</v>
      </c>
      <c r="P224" s="190">
        <v>6</v>
      </c>
      <c r="Q224" s="190">
        <v>6</v>
      </c>
      <c r="R224" s="190">
        <v>6</v>
      </c>
      <c r="S224" s="190">
        <v>6</v>
      </c>
      <c r="T224" s="190">
        <v>6</v>
      </c>
      <c r="U224" s="190">
        <v>6</v>
      </c>
      <c r="V224" s="191">
        <v>6</v>
      </c>
      <c r="W224" s="176" t="s">
        <v>168</v>
      </c>
    </row>
    <row r="225" spans="1:23" ht="12">
      <c r="A225" s="184">
        <v>9</v>
      </c>
      <c r="B225" s="185" t="s">
        <v>107</v>
      </c>
      <c r="C225" s="189">
        <v>0</v>
      </c>
      <c r="D225" s="190">
        <v>0</v>
      </c>
      <c r="E225" s="190">
        <v>0</v>
      </c>
      <c r="F225" s="190">
        <v>0</v>
      </c>
      <c r="G225" s="190">
        <v>0</v>
      </c>
      <c r="H225" s="190">
        <v>0</v>
      </c>
      <c r="I225" s="190">
        <v>0</v>
      </c>
      <c r="J225" s="190">
        <v>6</v>
      </c>
      <c r="K225" s="190">
        <v>6</v>
      </c>
      <c r="L225" s="190">
        <v>6</v>
      </c>
      <c r="M225" s="190">
        <v>6</v>
      </c>
      <c r="N225" s="190">
        <v>6</v>
      </c>
      <c r="O225" s="190">
        <v>6</v>
      </c>
      <c r="P225" s="190">
        <v>6</v>
      </c>
      <c r="Q225" s="190">
        <v>2</v>
      </c>
      <c r="R225" s="190">
        <v>2</v>
      </c>
      <c r="S225" s="190">
        <v>2</v>
      </c>
      <c r="T225" s="190">
        <v>2</v>
      </c>
      <c r="U225" s="190">
        <v>2</v>
      </c>
      <c r="V225" s="191">
        <v>2</v>
      </c>
      <c r="W225" s="176" t="s">
        <v>168</v>
      </c>
    </row>
    <row r="226" spans="1:23" ht="12">
      <c r="A226" s="184">
        <v>10</v>
      </c>
      <c r="B226" s="185" t="s">
        <v>108</v>
      </c>
      <c r="C226" s="189">
        <v>0</v>
      </c>
      <c r="D226" s="190">
        <v>0</v>
      </c>
      <c r="E226" s="190">
        <v>0</v>
      </c>
      <c r="F226" s="190">
        <v>0</v>
      </c>
      <c r="G226" s="190">
        <v>0</v>
      </c>
      <c r="H226" s="190">
        <v>0</v>
      </c>
      <c r="I226" s="190">
        <v>0</v>
      </c>
      <c r="J226" s="190">
        <v>0</v>
      </c>
      <c r="K226" s="190">
        <v>0</v>
      </c>
      <c r="L226" s="190">
        <v>0</v>
      </c>
      <c r="M226" s="190">
        <v>0</v>
      </c>
      <c r="N226" s="190">
        <v>0</v>
      </c>
      <c r="O226" s="190">
        <v>0</v>
      </c>
      <c r="P226" s="190">
        <v>0</v>
      </c>
      <c r="Q226" s="190">
        <v>0</v>
      </c>
      <c r="R226" s="190">
        <v>0</v>
      </c>
      <c r="S226" s="190">
        <v>0</v>
      </c>
      <c r="T226" s="190">
        <v>0</v>
      </c>
      <c r="U226" s="190">
        <v>0</v>
      </c>
      <c r="V226" s="191">
        <v>0</v>
      </c>
      <c r="W226" s="176" t="s">
        <v>168</v>
      </c>
    </row>
    <row r="227" spans="1:23" ht="12">
      <c r="A227" s="184">
        <v>11</v>
      </c>
      <c r="B227" s="185" t="s">
        <v>192</v>
      </c>
      <c r="C227" s="189">
        <v>1</v>
      </c>
      <c r="D227" s="190">
        <v>1</v>
      </c>
      <c r="E227" s="190">
        <v>1</v>
      </c>
      <c r="F227" s="190">
        <v>1</v>
      </c>
      <c r="G227" s="190">
        <v>1</v>
      </c>
      <c r="H227" s="190">
        <v>1</v>
      </c>
      <c r="I227" s="190">
        <v>1</v>
      </c>
      <c r="J227" s="190">
        <v>1</v>
      </c>
      <c r="K227" s="190">
        <v>1</v>
      </c>
      <c r="L227" s="190">
        <v>1</v>
      </c>
      <c r="M227" s="190">
        <v>1</v>
      </c>
      <c r="N227" s="190">
        <v>1</v>
      </c>
      <c r="O227" s="190">
        <v>1</v>
      </c>
      <c r="P227" s="190">
        <v>1</v>
      </c>
      <c r="Q227" s="190">
        <v>1</v>
      </c>
      <c r="R227" s="190">
        <v>1</v>
      </c>
      <c r="S227" s="190">
        <v>1</v>
      </c>
      <c r="T227" s="190">
        <v>1</v>
      </c>
      <c r="U227" s="190">
        <v>1</v>
      </c>
      <c r="V227" s="191">
        <v>1</v>
      </c>
      <c r="W227" s="176" t="s">
        <v>168</v>
      </c>
    </row>
    <row r="228" spans="1:23" ht="12">
      <c r="A228" s="184">
        <v>12</v>
      </c>
      <c r="B228" s="185" t="s">
        <v>110</v>
      </c>
      <c r="C228" s="189">
        <v>0</v>
      </c>
      <c r="D228" s="190">
        <v>0</v>
      </c>
      <c r="E228" s="190">
        <v>0</v>
      </c>
      <c r="F228" s="190">
        <v>0</v>
      </c>
      <c r="G228" s="190">
        <v>0</v>
      </c>
      <c r="H228" s="190">
        <v>0</v>
      </c>
      <c r="I228" s="190">
        <v>0</v>
      </c>
      <c r="J228" s="190">
        <v>0</v>
      </c>
      <c r="K228" s="190">
        <v>0</v>
      </c>
      <c r="L228" s="190">
        <v>0</v>
      </c>
      <c r="M228" s="190">
        <v>0</v>
      </c>
      <c r="N228" s="190">
        <v>0</v>
      </c>
      <c r="O228" s="190">
        <v>0</v>
      </c>
      <c r="P228" s="190">
        <v>0</v>
      </c>
      <c r="Q228" s="190">
        <v>0</v>
      </c>
      <c r="R228" s="190">
        <v>0</v>
      </c>
      <c r="S228" s="190">
        <v>0</v>
      </c>
      <c r="T228" s="190">
        <v>0</v>
      </c>
      <c r="U228" s="190">
        <v>0</v>
      </c>
      <c r="V228" s="191">
        <v>0</v>
      </c>
      <c r="W228" s="176" t="s">
        <v>168</v>
      </c>
    </row>
    <row r="229" spans="1:23" ht="12">
      <c r="A229" s="184">
        <v>13</v>
      </c>
      <c r="B229" s="185" t="s">
        <v>111</v>
      </c>
      <c r="C229" s="189">
        <v>2</v>
      </c>
      <c r="D229" s="190">
        <v>2</v>
      </c>
      <c r="E229" s="190">
        <v>2</v>
      </c>
      <c r="F229" s="190">
        <v>2</v>
      </c>
      <c r="G229" s="190">
        <v>2</v>
      </c>
      <c r="H229" s="190">
        <v>2</v>
      </c>
      <c r="I229" s="190">
        <v>2</v>
      </c>
      <c r="J229" s="190">
        <v>2</v>
      </c>
      <c r="K229" s="190">
        <v>2</v>
      </c>
      <c r="L229" s="190">
        <v>2</v>
      </c>
      <c r="M229" s="190">
        <v>2</v>
      </c>
      <c r="N229" s="190">
        <v>2</v>
      </c>
      <c r="O229" s="190">
        <v>2</v>
      </c>
      <c r="P229" s="190">
        <v>2</v>
      </c>
      <c r="Q229" s="190">
        <v>2</v>
      </c>
      <c r="R229" s="190">
        <v>2</v>
      </c>
      <c r="S229" s="190">
        <v>2</v>
      </c>
      <c r="T229" s="190">
        <v>2</v>
      </c>
      <c r="U229" s="190">
        <v>2</v>
      </c>
      <c r="V229" s="191">
        <v>2</v>
      </c>
      <c r="W229" s="176" t="s">
        <v>168</v>
      </c>
    </row>
    <row r="230" spans="1:23" ht="12">
      <c r="A230" s="184">
        <v>14</v>
      </c>
      <c r="B230" s="185" t="s">
        <v>193</v>
      </c>
      <c r="C230" s="189">
        <v>0</v>
      </c>
      <c r="D230" s="190">
        <v>0</v>
      </c>
      <c r="E230" s="190">
        <v>0</v>
      </c>
      <c r="F230" s="190">
        <v>0</v>
      </c>
      <c r="G230" s="190">
        <v>0</v>
      </c>
      <c r="H230" s="190">
        <v>0</v>
      </c>
      <c r="I230" s="190">
        <v>0</v>
      </c>
      <c r="J230" s="190">
        <v>0</v>
      </c>
      <c r="K230" s="190">
        <v>0</v>
      </c>
      <c r="L230" s="190">
        <v>0</v>
      </c>
      <c r="M230" s="190">
        <v>0</v>
      </c>
      <c r="N230" s="190">
        <v>0</v>
      </c>
      <c r="O230" s="190">
        <v>0</v>
      </c>
      <c r="P230" s="190">
        <v>0</v>
      </c>
      <c r="Q230" s="190">
        <v>0</v>
      </c>
      <c r="R230" s="190">
        <v>0</v>
      </c>
      <c r="S230" s="190">
        <v>0</v>
      </c>
      <c r="T230" s="190">
        <v>0</v>
      </c>
      <c r="U230" s="190">
        <v>0</v>
      </c>
      <c r="V230" s="191">
        <v>0</v>
      </c>
      <c r="W230" s="176" t="s">
        <v>168</v>
      </c>
    </row>
    <row r="231" spans="1:23" ht="12">
      <c r="A231" s="184">
        <v>15</v>
      </c>
      <c r="B231" s="185" t="s">
        <v>113</v>
      </c>
      <c r="C231" s="189">
        <v>0</v>
      </c>
      <c r="D231" s="190">
        <v>0</v>
      </c>
      <c r="E231" s="190">
        <v>0</v>
      </c>
      <c r="F231" s="190">
        <v>0</v>
      </c>
      <c r="G231" s="190">
        <v>0</v>
      </c>
      <c r="H231" s="190">
        <v>0</v>
      </c>
      <c r="I231" s="190">
        <v>0</v>
      </c>
      <c r="J231" s="190">
        <v>0</v>
      </c>
      <c r="K231" s="190">
        <v>3</v>
      </c>
      <c r="L231" s="190">
        <v>3</v>
      </c>
      <c r="M231" s="190">
        <v>3</v>
      </c>
      <c r="N231" s="190">
        <v>3</v>
      </c>
      <c r="O231" s="190">
        <v>3</v>
      </c>
      <c r="P231" s="190">
        <v>3</v>
      </c>
      <c r="Q231" s="190">
        <v>6</v>
      </c>
      <c r="R231" s="190">
        <v>6</v>
      </c>
      <c r="S231" s="190">
        <v>6</v>
      </c>
      <c r="T231" s="190">
        <v>6</v>
      </c>
      <c r="U231" s="190">
        <v>6</v>
      </c>
      <c r="V231" s="191">
        <v>6</v>
      </c>
      <c r="W231" s="176" t="s">
        <v>168</v>
      </c>
    </row>
    <row r="232" spans="1:23" ht="12">
      <c r="A232" s="184">
        <v>16</v>
      </c>
      <c r="B232" s="185" t="s">
        <v>114</v>
      </c>
      <c r="C232" s="189">
        <v>0</v>
      </c>
      <c r="D232" s="190">
        <v>0</v>
      </c>
      <c r="E232" s="190">
        <v>0</v>
      </c>
      <c r="F232" s="190">
        <v>0</v>
      </c>
      <c r="G232" s="190">
        <v>0</v>
      </c>
      <c r="H232" s="190">
        <v>0</v>
      </c>
      <c r="I232" s="190">
        <v>0</v>
      </c>
      <c r="J232" s="190">
        <v>0</v>
      </c>
      <c r="K232" s="190">
        <v>3</v>
      </c>
      <c r="L232" s="190">
        <v>3</v>
      </c>
      <c r="M232" s="190">
        <v>3</v>
      </c>
      <c r="N232" s="190">
        <v>3</v>
      </c>
      <c r="O232" s="190">
        <v>3</v>
      </c>
      <c r="P232" s="190">
        <v>3</v>
      </c>
      <c r="Q232" s="190">
        <v>3</v>
      </c>
      <c r="R232" s="190">
        <v>3</v>
      </c>
      <c r="S232" s="190">
        <v>3</v>
      </c>
      <c r="T232" s="190">
        <v>3</v>
      </c>
      <c r="U232" s="190">
        <v>3</v>
      </c>
      <c r="V232" s="191">
        <v>3</v>
      </c>
      <c r="W232" s="176" t="s">
        <v>168</v>
      </c>
    </row>
    <row r="233" spans="1:23" ht="12">
      <c r="A233" s="184">
        <v>17</v>
      </c>
      <c r="B233" s="185" t="s">
        <v>115</v>
      </c>
      <c r="C233" s="189">
        <v>0</v>
      </c>
      <c r="D233" s="190">
        <v>0</v>
      </c>
      <c r="E233" s="190">
        <v>0</v>
      </c>
      <c r="F233" s="190">
        <v>0</v>
      </c>
      <c r="G233" s="190">
        <v>0</v>
      </c>
      <c r="H233" s="190">
        <v>0</v>
      </c>
      <c r="I233" s="190">
        <v>0</v>
      </c>
      <c r="J233" s="190">
        <v>0</v>
      </c>
      <c r="K233" s="190">
        <v>0</v>
      </c>
      <c r="L233" s="190">
        <v>0</v>
      </c>
      <c r="M233" s="190">
        <v>0</v>
      </c>
      <c r="N233" s="190">
        <v>0</v>
      </c>
      <c r="O233" s="190">
        <v>0</v>
      </c>
      <c r="P233" s="190">
        <v>0</v>
      </c>
      <c r="Q233" s="190">
        <v>0</v>
      </c>
      <c r="R233" s="190">
        <v>0</v>
      </c>
      <c r="S233" s="190">
        <v>0</v>
      </c>
      <c r="T233" s="190">
        <v>0</v>
      </c>
      <c r="U233" s="190">
        <v>0</v>
      </c>
      <c r="V233" s="191">
        <v>0</v>
      </c>
      <c r="W233" s="176" t="s">
        <v>168</v>
      </c>
    </row>
    <row r="234" spans="1:23" ht="12">
      <c r="A234" s="184">
        <v>18</v>
      </c>
      <c r="B234" s="185" t="s">
        <v>116</v>
      </c>
      <c r="C234" s="192">
        <v>0</v>
      </c>
      <c r="D234" s="193">
        <v>0</v>
      </c>
      <c r="E234" s="193">
        <v>0</v>
      </c>
      <c r="F234" s="193">
        <v>0</v>
      </c>
      <c r="G234" s="193">
        <v>0</v>
      </c>
      <c r="H234" s="193">
        <v>0</v>
      </c>
      <c r="I234" s="193">
        <v>0</v>
      </c>
      <c r="J234" s="193">
        <v>0</v>
      </c>
      <c r="K234" s="193">
        <v>0</v>
      </c>
      <c r="L234" s="193">
        <v>0</v>
      </c>
      <c r="M234" s="193">
        <v>0</v>
      </c>
      <c r="N234" s="193">
        <v>0</v>
      </c>
      <c r="O234" s="193">
        <v>0</v>
      </c>
      <c r="P234" s="193">
        <v>0</v>
      </c>
      <c r="Q234" s="193">
        <v>0</v>
      </c>
      <c r="R234" s="193">
        <v>0</v>
      </c>
      <c r="S234" s="193">
        <v>0</v>
      </c>
      <c r="T234" s="193">
        <v>0</v>
      </c>
      <c r="U234" s="193">
        <v>0</v>
      </c>
      <c r="V234" s="194">
        <v>0</v>
      </c>
      <c r="W234" s="176" t="s">
        <v>168</v>
      </c>
    </row>
    <row r="235" spans="1:23" ht="12">
      <c r="A235" s="195" t="s">
        <v>124</v>
      </c>
      <c r="B235" s="196" t="s">
        <v>127</v>
      </c>
      <c r="C235" s="197">
        <f aca="true" t="shared" si="76" ref="C235:S235">0.5*(C213+C214)</f>
        <v>3</v>
      </c>
      <c r="D235" s="198">
        <f t="shared" si="76"/>
        <v>3</v>
      </c>
      <c r="E235" s="198">
        <f t="shared" si="76"/>
        <v>3</v>
      </c>
      <c r="F235" s="198">
        <f t="shared" si="76"/>
        <v>3</v>
      </c>
      <c r="G235" s="198">
        <f t="shared" si="76"/>
        <v>3</v>
      </c>
      <c r="H235" s="198">
        <f t="shared" si="76"/>
        <v>3</v>
      </c>
      <c r="I235" s="198">
        <f t="shared" si="76"/>
        <v>3</v>
      </c>
      <c r="J235" s="198">
        <f t="shared" si="76"/>
        <v>3</v>
      </c>
      <c r="K235" s="198">
        <f t="shared" si="76"/>
        <v>3</v>
      </c>
      <c r="L235" s="198">
        <f t="shared" si="76"/>
        <v>3</v>
      </c>
      <c r="M235" s="198">
        <f t="shared" si="76"/>
        <v>3</v>
      </c>
      <c r="N235" s="198">
        <f t="shared" si="76"/>
        <v>3</v>
      </c>
      <c r="O235" s="198">
        <f t="shared" si="76"/>
        <v>3</v>
      </c>
      <c r="P235" s="198">
        <f t="shared" si="76"/>
        <v>3</v>
      </c>
      <c r="Q235" s="198">
        <f t="shared" si="76"/>
        <v>3</v>
      </c>
      <c r="R235" s="198">
        <f t="shared" si="76"/>
        <v>3</v>
      </c>
      <c r="S235" s="198">
        <f t="shared" si="76"/>
        <v>3</v>
      </c>
      <c r="T235" s="198">
        <f>0.5*(T213+T214)</f>
        <v>3</v>
      </c>
      <c r="U235" s="198">
        <f>0.5*(U213+U214)</f>
        <v>3</v>
      </c>
      <c r="V235" s="199">
        <f>0.5*(V213+V214)</f>
        <v>3</v>
      </c>
      <c r="W235" s="176" t="s">
        <v>168</v>
      </c>
    </row>
    <row r="236" spans="1:23" ht="12">
      <c r="A236" s="184" t="s">
        <v>125</v>
      </c>
      <c r="B236" s="185" t="s">
        <v>128</v>
      </c>
      <c r="C236" s="200">
        <f aca="true" t="shared" si="77" ref="C236:S236">0.142857*(C215+C216+C217)+0.190476*(C218+C219+C220)</f>
        <v>3.666663</v>
      </c>
      <c r="D236" s="201">
        <f t="shared" si="77"/>
        <v>3.666663</v>
      </c>
      <c r="E236" s="201">
        <f t="shared" si="77"/>
        <v>3.666663</v>
      </c>
      <c r="F236" s="201">
        <f t="shared" si="77"/>
        <v>3.666663</v>
      </c>
      <c r="G236" s="201">
        <f t="shared" si="77"/>
        <v>3.666663</v>
      </c>
      <c r="H236" s="201">
        <f t="shared" si="77"/>
        <v>3.666663</v>
      </c>
      <c r="I236" s="201">
        <f t="shared" si="77"/>
        <v>3.666663</v>
      </c>
      <c r="J236" s="201">
        <f t="shared" si="77"/>
        <v>2.714283</v>
      </c>
      <c r="K236" s="201">
        <f t="shared" si="77"/>
        <v>2.714283</v>
      </c>
      <c r="L236" s="201">
        <f t="shared" si="77"/>
        <v>2.714283</v>
      </c>
      <c r="M236" s="201">
        <f t="shared" si="77"/>
        <v>2.714283</v>
      </c>
      <c r="N236" s="201">
        <f t="shared" si="77"/>
        <v>2.714283</v>
      </c>
      <c r="O236" s="201">
        <f t="shared" si="77"/>
        <v>2.714283</v>
      </c>
      <c r="P236" s="201">
        <f t="shared" si="77"/>
        <v>2.714283</v>
      </c>
      <c r="Q236" s="201">
        <f t="shared" si="77"/>
        <v>2.952378</v>
      </c>
      <c r="R236" s="201">
        <f t="shared" si="77"/>
        <v>2.952378</v>
      </c>
      <c r="S236" s="201">
        <f t="shared" si="77"/>
        <v>2.952378</v>
      </c>
      <c r="T236" s="201">
        <f>0.142857*(T215+T216+T217)+0.190476*(T218+T219+T220)</f>
        <v>2.952378</v>
      </c>
      <c r="U236" s="201">
        <f>0.142857*(U215+U216+U217)+0.190476*(U218+U219+U220)</f>
        <v>2.952378</v>
      </c>
      <c r="V236" s="202">
        <f>0.142857*(V215+V216+V217)+0.190476*(V218+V219+V220)</f>
        <v>2.952378</v>
      </c>
      <c r="W236" s="176" t="s">
        <v>168</v>
      </c>
    </row>
    <row r="237" spans="1:23" ht="12">
      <c r="A237" s="184" t="s">
        <v>126</v>
      </c>
      <c r="B237" s="185" t="s">
        <v>129</v>
      </c>
      <c r="C237" s="200">
        <f aca="true" t="shared" si="78" ref="C237:S237">0.25*(C221+C222+C223+C224)</f>
        <v>3.5</v>
      </c>
      <c r="D237" s="201">
        <f t="shared" si="78"/>
        <v>3.5</v>
      </c>
      <c r="E237" s="201">
        <f t="shared" si="78"/>
        <v>3.5</v>
      </c>
      <c r="F237" s="201">
        <f t="shared" si="78"/>
        <v>3.5</v>
      </c>
      <c r="G237" s="201">
        <f t="shared" si="78"/>
        <v>3.5</v>
      </c>
      <c r="H237" s="201">
        <f t="shared" si="78"/>
        <v>3.5</v>
      </c>
      <c r="I237" s="201">
        <f t="shared" si="78"/>
        <v>3.5</v>
      </c>
      <c r="J237" s="201">
        <f t="shared" si="78"/>
        <v>4</v>
      </c>
      <c r="K237" s="201">
        <f t="shared" si="78"/>
        <v>4</v>
      </c>
      <c r="L237" s="201">
        <f t="shared" si="78"/>
        <v>4</v>
      </c>
      <c r="M237" s="201">
        <f t="shared" si="78"/>
        <v>4</v>
      </c>
      <c r="N237" s="201">
        <f t="shared" si="78"/>
        <v>4</v>
      </c>
      <c r="O237" s="201">
        <f t="shared" si="78"/>
        <v>4</v>
      </c>
      <c r="P237" s="201">
        <f t="shared" si="78"/>
        <v>4</v>
      </c>
      <c r="Q237" s="201">
        <f t="shared" si="78"/>
        <v>4</v>
      </c>
      <c r="R237" s="201">
        <f t="shared" si="78"/>
        <v>4</v>
      </c>
      <c r="S237" s="201">
        <f t="shared" si="78"/>
        <v>4</v>
      </c>
      <c r="T237" s="201">
        <f>0.25*(T221+T222+T223+T224)</f>
        <v>4</v>
      </c>
      <c r="U237" s="201">
        <f>0.25*(U221+U222+U223+U224)</f>
        <v>4</v>
      </c>
      <c r="V237" s="202">
        <f>0.25*(V221+V222+V223+V224)</f>
        <v>3.5</v>
      </c>
      <c r="W237" s="176" t="s">
        <v>168</v>
      </c>
    </row>
    <row r="238" spans="1:23" ht="12">
      <c r="A238" s="184" t="s">
        <v>130</v>
      </c>
      <c r="B238" s="185" t="s">
        <v>1</v>
      </c>
      <c r="C238" s="200">
        <f aca="true" t="shared" si="79" ref="C238:S238">0.5*C225+0.25*(C226+C227)</f>
        <v>0.25</v>
      </c>
      <c r="D238" s="201">
        <f t="shared" si="79"/>
        <v>0.25</v>
      </c>
      <c r="E238" s="201">
        <f t="shared" si="79"/>
        <v>0.25</v>
      </c>
      <c r="F238" s="201">
        <f t="shared" si="79"/>
        <v>0.25</v>
      </c>
      <c r="G238" s="201">
        <f t="shared" si="79"/>
        <v>0.25</v>
      </c>
      <c r="H238" s="201">
        <f t="shared" si="79"/>
        <v>0.25</v>
      </c>
      <c r="I238" s="201">
        <f t="shared" si="79"/>
        <v>0.25</v>
      </c>
      <c r="J238" s="201">
        <f t="shared" si="79"/>
        <v>3.25</v>
      </c>
      <c r="K238" s="201">
        <f t="shared" si="79"/>
        <v>3.25</v>
      </c>
      <c r="L238" s="201">
        <f t="shared" si="79"/>
        <v>3.25</v>
      </c>
      <c r="M238" s="201">
        <f t="shared" si="79"/>
        <v>3.25</v>
      </c>
      <c r="N238" s="201">
        <f t="shared" si="79"/>
        <v>3.25</v>
      </c>
      <c r="O238" s="201">
        <f t="shared" si="79"/>
        <v>3.25</v>
      </c>
      <c r="P238" s="201">
        <f t="shared" si="79"/>
        <v>3.25</v>
      </c>
      <c r="Q238" s="201">
        <f t="shared" si="79"/>
        <v>1.25</v>
      </c>
      <c r="R238" s="201">
        <f t="shared" si="79"/>
        <v>1.25</v>
      </c>
      <c r="S238" s="201">
        <f t="shared" si="79"/>
        <v>1.25</v>
      </c>
      <c r="T238" s="201">
        <f>0.5*T225+0.25*(T226+T227)</f>
        <v>1.25</v>
      </c>
      <c r="U238" s="201">
        <f>0.5*U225+0.25*(U226+U227)</f>
        <v>1.25</v>
      </c>
      <c r="V238" s="202">
        <f>0.5*V225+0.25*(V226+V227)</f>
        <v>1.25</v>
      </c>
      <c r="W238" s="176" t="s">
        <v>168</v>
      </c>
    </row>
    <row r="239" spans="1:23" ht="12">
      <c r="A239" s="184" t="s">
        <v>131</v>
      </c>
      <c r="B239" s="185" t="s">
        <v>132</v>
      </c>
      <c r="C239" s="200">
        <f aca="true" t="shared" si="80" ref="C239:S239">0.5*C228+0.25*(C229+C230)</f>
        <v>0.5</v>
      </c>
      <c r="D239" s="201">
        <f t="shared" si="80"/>
        <v>0.5</v>
      </c>
      <c r="E239" s="201">
        <f t="shared" si="80"/>
        <v>0.5</v>
      </c>
      <c r="F239" s="201">
        <f t="shared" si="80"/>
        <v>0.5</v>
      </c>
      <c r="G239" s="201">
        <f t="shared" si="80"/>
        <v>0.5</v>
      </c>
      <c r="H239" s="201">
        <f t="shared" si="80"/>
        <v>0.5</v>
      </c>
      <c r="I239" s="201">
        <f t="shared" si="80"/>
        <v>0.5</v>
      </c>
      <c r="J239" s="201">
        <f t="shared" si="80"/>
        <v>0.5</v>
      </c>
      <c r="K239" s="201">
        <f t="shared" si="80"/>
        <v>0.5</v>
      </c>
      <c r="L239" s="201">
        <f t="shared" si="80"/>
        <v>0.5</v>
      </c>
      <c r="M239" s="201">
        <f t="shared" si="80"/>
        <v>0.5</v>
      </c>
      <c r="N239" s="201">
        <f t="shared" si="80"/>
        <v>0.5</v>
      </c>
      <c r="O239" s="201">
        <f t="shared" si="80"/>
        <v>0.5</v>
      </c>
      <c r="P239" s="201">
        <f t="shared" si="80"/>
        <v>0.5</v>
      </c>
      <c r="Q239" s="201">
        <f t="shared" si="80"/>
        <v>0.5</v>
      </c>
      <c r="R239" s="201">
        <f t="shared" si="80"/>
        <v>0.5</v>
      </c>
      <c r="S239" s="201">
        <f t="shared" si="80"/>
        <v>0.5</v>
      </c>
      <c r="T239" s="201">
        <f>0.5*T228+0.25*(T229+T230)</f>
        <v>0.5</v>
      </c>
      <c r="U239" s="201">
        <f>0.5*U228+0.25*(U229+U230)</f>
        <v>0.5</v>
      </c>
      <c r="V239" s="202">
        <f>0.5*V228+0.25*(V229+V230)</f>
        <v>0.5</v>
      </c>
      <c r="W239" s="176" t="s">
        <v>168</v>
      </c>
    </row>
    <row r="240" spans="1:23" ht="12">
      <c r="A240" s="203" t="s">
        <v>2</v>
      </c>
      <c r="B240" s="204" t="s">
        <v>120</v>
      </c>
      <c r="C240" s="205">
        <f aca="true" t="shared" si="81" ref="C240:S240">0.25*(C231+C232+C233+C234)</f>
        <v>0</v>
      </c>
      <c r="D240" s="206">
        <f t="shared" si="81"/>
        <v>0</v>
      </c>
      <c r="E240" s="206">
        <f t="shared" si="81"/>
        <v>0</v>
      </c>
      <c r="F240" s="206">
        <f t="shared" si="81"/>
        <v>0</v>
      </c>
      <c r="G240" s="206">
        <f t="shared" si="81"/>
        <v>0</v>
      </c>
      <c r="H240" s="206">
        <f t="shared" si="81"/>
        <v>0</v>
      </c>
      <c r="I240" s="206">
        <f t="shared" si="81"/>
        <v>0</v>
      </c>
      <c r="J240" s="206">
        <f t="shared" si="81"/>
        <v>0</v>
      </c>
      <c r="K240" s="206">
        <f t="shared" si="81"/>
        <v>1.5</v>
      </c>
      <c r="L240" s="206">
        <f t="shared" si="81"/>
        <v>1.5</v>
      </c>
      <c r="M240" s="206">
        <f t="shared" si="81"/>
        <v>1.5</v>
      </c>
      <c r="N240" s="206">
        <f t="shared" si="81"/>
        <v>1.5</v>
      </c>
      <c r="O240" s="206">
        <f t="shared" si="81"/>
        <v>1.5</v>
      </c>
      <c r="P240" s="206">
        <f t="shared" si="81"/>
        <v>1.5</v>
      </c>
      <c r="Q240" s="206">
        <f t="shared" si="81"/>
        <v>2.25</v>
      </c>
      <c r="R240" s="206">
        <f t="shared" si="81"/>
        <v>2.25</v>
      </c>
      <c r="S240" s="206">
        <f t="shared" si="81"/>
        <v>2.25</v>
      </c>
      <c r="T240" s="206">
        <f>0.25*(T231+T232+T233+T234)</f>
        <v>2.25</v>
      </c>
      <c r="U240" s="206">
        <f>0.25*(U231+U232+U233+U234)</f>
        <v>2.25</v>
      </c>
      <c r="V240" s="207">
        <f>0.25*(V231+V232+V233+V234)</f>
        <v>2.25</v>
      </c>
      <c r="W240" s="176" t="s">
        <v>168</v>
      </c>
    </row>
    <row r="241" spans="1:23" ht="12">
      <c r="A241" s="195" t="s">
        <v>0</v>
      </c>
      <c r="B241" s="196" t="s">
        <v>121</v>
      </c>
      <c r="C241" s="197">
        <f aca="true" t="shared" si="82" ref="C241:S241">1/3*(C235+C236+C237)</f>
        <v>3.3888876666666663</v>
      </c>
      <c r="D241" s="198">
        <f t="shared" si="82"/>
        <v>3.3888876666666663</v>
      </c>
      <c r="E241" s="198">
        <f t="shared" si="82"/>
        <v>3.3888876666666663</v>
      </c>
      <c r="F241" s="198">
        <f t="shared" si="82"/>
        <v>3.3888876666666663</v>
      </c>
      <c r="G241" s="198">
        <f t="shared" si="82"/>
        <v>3.3888876666666663</v>
      </c>
      <c r="H241" s="198">
        <f t="shared" si="82"/>
        <v>3.3888876666666663</v>
      </c>
      <c r="I241" s="198">
        <f t="shared" si="82"/>
        <v>3.3888876666666663</v>
      </c>
      <c r="J241" s="198">
        <f t="shared" si="82"/>
        <v>3.238094333333333</v>
      </c>
      <c r="K241" s="198">
        <f t="shared" si="82"/>
        <v>3.238094333333333</v>
      </c>
      <c r="L241" s="198">
        <f t="shared" si="82"/>
        <v>3.238094333333333</v>
      </c>
      <c r="M241" s="198">
        <f t="shared" si="82"/>
        <v>3.238094333333333</v>
      </c>
      <c r="N241" s="198">
        <f t="shared" si="82"/>
        <v>3.238094333333333</v>
      </c>
      <c r="O241" s="198">
        <f t="shared" si="82"/>
        <v>3.238094333333333</v>
      </c>
      <c r="P241" s="198">
        <f t="shared" si="82"/>
        <v>3.238094333333333</v>
      </c>
      <c r="Q241" s="198">
        <f t="shared" si="82"/>
        <v>3.317459333333333</v>
      </c>
      <c r="R241" s="198">
        <f t="shared" si="82"/>
        <v>3.317459333333333</v>
      </c>
      <c r="S241" s="198">
        <f t="shared" si="82"/>
        <v>3.317459333333333</v>
      </c>
      <c r="T241" s="198">
        <f>1/3*(T235+T236+T237)</f>
        <v>3.317459333333333</v>
      </c>
      <c r="U241" s="198">
        <f>1/3*(U235+U236+U237)</f>
        <v>3.317459333333333</v>
      </c>
      <c r="V241" s="199">
        <f>1/3*(V235+V236+V237)</f>
        <v>3.1507926666666664</v>
      </c>
      <c r="W241" s="176" t="s">
        <v>168</v>
      </c>
    </row>
    <row r="242" spans="1:23" ht="12">
      <c r="A242" s="184" t="s">
        <v>117</v>
      </c>
      <c r="B242" s="185" t="s">
        <v>122</v>
      </c>
      <c r="C242" s="200">
        <f aca="true" t="shared" si="83" ref="C242:S242">0.5*(C238+C239)</f>
        <v>0.375</v>
      </c>
      <c r="D242" s="201">
        <f t="shared" si="83"/>
        <v>0.375</v>
      </c>
      <c r="E242" s="201">
        <f t="shared" si="83"/>
        <v>0.375</v>
      </c>
      <c r="F242" s="201">
        <f t="shared" si="83"/>
        <v>0.375</v>
      </c>
      <c r="G242" s="201">
        <f t="shared" si="83"/>
        <v>0.375</v>
      </c>
      <c r="H242" s="201">
        <f t="shared" si="83"/>
        <v>0.375</v>
      </c>
      <c r="I242" s="201">
        <f t="shared" si="83"/>
        <v>0.375</v>
      </c>
      <c r="J242" s="201">
        <f t="shared" si="83"/>
        <v>1.875</v>
      </c>
      <c r="K242" s="201">
        <f t="shared" si="83"/>
        <v>1.875</v>
      </c>
      <c r="L242" s="201">
        <f t="shared" si="83"/>
        <v>1.875</v>
      </c>
      <c r="M242" s="201">
        <f t="shared" si="83"/>
        <v>1.875</v>
      </c>
      <c r="N242" s="201">
        <f t="shared" si="83"/>
        <v>1.875</v>
      </c>
      <c r="O242" s="201">
        <f t="shared" si="83"/>
        <v>1.875</v>
      </c>
      <c r="P242" s="201">
        <f t="shared" si="83"/>
        <v>1.875</v>
      </c>
      <c r="Q242" s="201">
        <f t="shared" si="83"/>
        <v>0.875</v>
      </c>
      <c r="R242" s="201">
        <f t="shared" si="83"/>
        <v>0.875</v>
      </c>
      <c r="S242" s="201">
        <f t="shared" si="83"/>
        <v>0.875</v>
      </c>
      <c r="T242" s="201">
        <f>0.5*(T238+T239)</f>
        <v>0.875</v>
      </c>
      <c r="U242" s="201">
        <f>0.5*(U238+U239)</f>
        <v>0.875</v>
      </c>
      <c r="V242" s="202">
        <f>0.5*(V238+V239)</f>
        <v>0.875</v>
      </c>
      <c r="W242" s="176" t="s">
        <v>168</v>
      </c>
    </row>
    <row r="243" spans="1:23" ht="12">
      <c r="A243" s="203" t="s">
        <v>2</v>
      </c>
      <c r="B243" s="204" t="s">
        <v>123</v>
      </c>
      <c r="C243" s="205">
        <f aca="true" t="shared" si="84" ref="C243:S243">C240</f>
        <v>0</v>
      </c>
      <c r="D243" s="206">
        <f t="shared" si="84"/>
        <v>0</v>
      </c>
      <c r="E243" s="206">
        <f t="shared" si="84"/>
        <v>0</v>
      </c>
      <c r="F243" s="206">
        <f t="shared" si="84"/>
        <v>0</v>
      </c>
      <c r="G243" s="206">
        <f t="shared" si="84"/>
        <v>0</v>
      </c>
      <c r="H243" s="206">
        <f t="shared" si="84"/>
        <v>0</v>
      </c>
      <c r="I243" s="206">
        <f t="shared" si="84"/>
        <v>0</v>
      </c>
      <c r="J243" s="206">
        <f t="shared" si="84"/>
        <v>0</v>
      </c>
      <c r="K243" s="206">
        <f t="shared" si="84"/>
        <v>1.5</v>
      </c>
      <c r="L243" s="206">
        <f t="shared" si="84"/>
        <v>1.5</v>
      </c>
      <c r="M243" s="206">
        <f t="shared" si="84"/>
        <v>1.5</v>
      </c>
      <c r="N243" s="206">
        <f t="shared" si="84"/>
        <v>1.5</v>
      </c>
      <c r="O243" s="206">
        <f t="shared" si="84"/>
        <v>1.5</v>
      </c>
      <c r="P243" s="206">
        <f t="shared" si="84"/>
        <v>1.5</v>
      </c>
      <c r="Q243" s="206">
        <f t="shared" si="84"/>
        <v>2.25</v>
      </c>
      <c r="R243" s="206">
        <f t="shared" si="84"/>
        <v>2.25</v>
      </c>
      <c r="S243" s="206">
        <f t="shared" si="84"/>
        <v>2.25</v>
      </c>
      <c r="T243" s="206">
        <f>T240</f>
        <v>2.25</v>
      </c>
      <c r="U243" s="206">
        <f>U240</f>
        <v>2.25</v>
      </c>
      <c r="V243" s="207">
        <f>V240</f>
        <v>2.25</v>
      </c>
      <c r="W243" s="176" t="s">
        <v>168</v>
      </c>
    </row>
    <row r="244" spans="1:23" ht="12">
      <c r="A244" s="208" t="s">
        <v>118</v>
      </c>
      <c r="B244" s="209"/>
      <c r="C244" s="210">
        <f aca="true" t="shared" si="85" ref="C244:S244">5/12*C241+5/12*C242+2/12*C243</f>
        <v>1.5682865277777778</v>
      </c>
      <c r="D244" s="211">
        <f t="shared" si="85"/>
        <v>1.5682865277777778</v>
      </c>
      <c r="E244" s="211">
        <f t="shared" si="85"/>
        <v>1.5682865277777778</v>
      </c>
      <c r="F244" s="211">
        <f t="shared" si="85"/>
        <v>1.5682865277777778</v>
      </c>
      <c r="G244" s="211">
        <f t="shared" si="85"/>
        <v>1.5682865277777778</v>
      </c>
      <c r="H244" s="211">
        <f t="shared" si="85"/>
        <v>1.5682865277777778</v>
      </c>
      <c r="I244" s="211">
        <f t="shared" si="85"/>
        <v>1.5682865277777778</v>
      </c>
      <c r="J244" s="211">
        <f t="shared" si="85"/>
        <v>2.1304559722222223</v>
      </c>
      <c r="K244" s="211">
        <f t="shared" si="85"/>
        <v>2.3804559722222223</v>
      </c>
      <c r="L244" s="211">
        <f t="shared" si="85"/>
        <v>2.3804559722222223</v>
      </c>
      <c r="M244" s="211">
        <f t="shared" si="85"/>
        <v>2.3804559722222223</v>
      </c>
      <c r="N244" s="211">
        <f t="shared" si="85"/>
        <v>2.3804559722222223</v>
      </c>
      <c r="O244" s="211">
        <f t="shared" si="85"/>
        <v>2.3804559722222223</v>
      </c>
      <c r="P244" s="211">
        <f t="shared" si="85"/>
        <v>2.3804559722222223</v>
      </c>
      <c r="Q244" s="211">
        <f t="shared" si="85"/>
        <v>2.1218580555555553</v>
      </c>
      <c r="R244" s="211">
        <f t="shared" si="85"/>
        <v>2.1218580555555553</v>
      </c>
      <c r="S244" s="211">
        <f t="shared" si="85"/>
        <v>2.1218580555555553</v>
      </c>
      <c r="T244" s="211">
        <f>5/12*T241+5/12*T242+2/12*T243</f>
        <v>2.1218580555555553</v>
      </c>
      <c r="U244" s="211">
        <f>5/12*U241+5/12*U242+2/12*U243</f>
        <v>2.1218580555555553</v>
      </c>
      <c r="V244" s="212">
        <f>5/12*V241+5/12*V242+2/12*V243</f>
        <v>2.052413611111111</v>
      </c>
      <c r="W244" s="176" t="s">
        <v>168</v>
      </c>
    </row>
    <row r="245" spans="3:22" ht="12">
      <c r="C245" s="183"/>
      <c r="D245" s="183"/>
      <c r="E245" s="183"/>
      <c r="F245" s="183"/>
      <c r="G245" s="183"/>
      <c r="H245" s="183"/>
      <c r="I245" s="183"/>
      <c r="J245" s="183"/>
      <c r="K245" s="183"/>
      <c r="L245" s="183"/>
      <c r="M245" s="183"/>
      <c r="N245" s="183"/>
      <c r="O245" s="183"/>
      <c r="P245" s="183"/>
      <c r="Q245" s="183"/>
      <c r="R245" s="183"/>
      <c r="S245" s="183"/>
      <c r="T245" s="183"/>
      <c r="U245" s="183"/>
      <c r="V245" s="183"/>
    </row>
    <row r="246" spans="1:22" ht="12">
      <c r="A246" s="175" t="s">
        <v>184</v>
      </c>
      <c r="C246" s="177"/>
      <c r="D246" s="177"/>
      <c r="E246" s="177"/>
      <c r="F246" s="177"/>
      <c r="G246" s="177"/>
      <c r="H246" s="177"/>
      <c r="I246" s="177"/>
      <c r="J246" s="177"/>
      <c r="K246" s="177"/>
      <c r="L246" s="177"/>
      <c r="M246" s="177"/>
      <c r="N246" s="177"/>
      <c r="O246" s="177"/>
      <c r="P246" s="177"/>
      <c r="Q246" s="177"/>
      <c r="R246" s="177"/>
      <c r="S246" s="177"/>
      <c r="T246" s="177"/>
      <c r="U246" s="177"/>
      <c r="V246" s="177"/>
    </row>
    <row r="247" spans="1:22" ht="12">
      <c r="A247" s="178" t="s">
        <v>90</v>
      </c>
      <c r="B247" s="179" t="s">
        <v>91</v>
      </c>
      <c r="C247" s="180">
        <v>1990</v>
      </c>
      <c r="D247" s="181">
        <v>1991</v>
      </c>
      <c r="E247" s="181">
        <v>1992</v>
      </c>
      <c r="F247" s="181">
        <v>1993</v>
      </c>
      <c r="G247" s="181">
        <v>1994</v>
      </c>
      <c r="H247" s="181">
        <v>1995</v>
      </c>
      <c r="I247" s="181">
        <v>1996</v>
      </c>
      <c r="J247" s="181">
        <v>1997</v>
      </c>
      <c r="K247" s="181">
        <v>1998</v>
      </c>
      <c r="L247" s="181">
        <v>1999</v>
      </c>
      <c r="M247" s="181">
        <v>2000</v>
      </c>
      <c r="N247" s="181">
        <v>2001</v>
      </c>
      <c r="O247" s="181">
        <v>2002</v>
      </c>
      <c r="P247" s="181">
        <v>2003</v>
      </c>
      <c r="Q247" s="181">
        <v>2004</v>
      </c>
      <c r="R247" s="181">
        <v>2005</v>
      </c>
      <c r="S247" s="181">
        <v>2006</v>
      </c>
      <c r="T247" s="181">
        <v>2007</v>
      </c>
      <c r="U247" s="181">
        <v>2008</v>
      </c>
      <c r="V247" s="182">
        <v>2009</v>
      </c>
    </row>
    <row r="248" spans="1:23" ht="12">
      <c r="A248" s="184">
        <v>1</v>
      </c>
      <c r="B248" s="185" t="s">
        <v>106</v>
      </c>
      <c r="C248" s="213">
        <v>6</v>
      </c>
      <c r="D248" s="190">
        <v>6</v>
      </c>
      <c r="E248" s="190">
        <v>6</v>
      </c>
      <c r="F248" s="190">
        <v>6</v>
      </c>
      <c r="G248" s="190">
        <v>6</v>
      </c>
      <c r="H248" s="190">
        <v>6</v>
      </c>
      <c r="I248" s="190">
        <v>6</v>
      </c>
      <c r="J248" s="190">
        <v>6</v>
      </c>
      <c r="K248" s="190">
        <v>6</v>
      </c>
      <c r="L248" s="190">
        <v>6</v>
      </c>
      <c r="M248" s="190">
        <v>6</v>
      </c>
      <c r="N248" s="190">
        <v>2</v>
      </c>
      <c r="O248" s="190">
        <v>2</v>
      </c>
      <c r="P248" s="190">
        <v>2</v>
      </c>
      <c r="Q248" s="190">
        <v>2</v>
      </c>
      <c r="R248" s="190">
        <v>2</v>
      </c>
      <c r="S248" s="190">
        <v>2</v>
      </c>
      <c r="T248" s="190">
        <v>2</v>
      </c>
      <c r="U248" s="190">
        <v>2</v>
      </c>
      <c r="V248" s="191">
        <v>2</v>
      </c>
      <c r="W248" s="176" t="s">
        <v>169</v>
      </c>
    </row>
    <row r="249" spans="1:23" ht="12">
      <c r="A249" s="184">
        <v>2</v>
      </c>
      <c r="B249" s="185" t="s">
        <v>95</v>
      </c>
      <c r="C249" s="213">
        <v>0</v>
      </c>
      <c r="D249" s="190">
        <v>0</v>
      </c>
      <c r="E249" s="190">
        <v>0</v>
      </c>
      <c r="F249" s="190">
        <v>4</v>
      </c>
      <c r="G249" s="190">
        <v>4</v>
      </c>
      <c r="H249" s="190">
        <v>4</v>
      </c>
      <c r="I249" s="190">
        <v>4</v>
      </c>
      <c r="J249" s="190">
        <v>4</v>
      </c>
      <c r="K249" s="190">
        <v>4</v>
      </c>
      <c r="L249" s="190">
        <v>4</v>
      </c>
      <c r="M249" s="190">
        <v>4</v>
      </c>
      <c r="N249" s="190">
        <v>4</v>
      </c>
      <c r="O249" s="190">
        <v>0</v>
      </c>
      <c r="P249" s="190">
        <v>0</v>
      </c>
      <c r="Q249" s="190">
        <v>0</v>
      </c>
      <c r="R249" s="190">
        <v>0</v>
      </c>
      <c r="S249" s="190">
        <v>0</v>
      </c>
      <c r="T249" s="190">
        <v>0</v>
      </c>
      <c r="U249" s="190">
        <v>0</v>
      </c>
      <c r="V249" s="191">
        <v>0</v>
      </c>
      <c r="W249" s="176" t="s">
        <v>169</v>
      </c>
    </row>
    <row r="250" spans="1:23" ht="12">
      <c r="A250" s="184" t="s">
        <v>156</v>
      </c>
      <c r="B250" s="185" t="s">
        <v>96</v>
      </c>
      <c r="C250" s="213">
        <v>0</v>
      </c>
      <c r="D250" s="190">
        <v>0</v>
      </c>
      <c r="E250" s="190">
        <v>6</v>
      </c>
      <c r="F250" s="190">
        <v>3</v>
      </c>
      <c r="G250" s="190">
        <v>3</v>
      </c>
      <c r="H250" s="190">
        <v>3</v>
      </c>
      <c r="I250" s="190">
        <v>3</v>
      </c>
      <c r="J250" s="190">
        <v>3</v>
      </c>
      <c r="K250" s="190">
        <v>3</v>
      </c>
      <c r="L250" s="190">
        <v>3</v>
      </c>
      <c r="M250" s="190">
        <v>3</v>
      </c>
      <c r="N250" s="190">
        <v>3</v>
      </c>
      <c r="O250" s="190">
        <v>3</v>
      </c>
      <c r="P250" s="190">
        <v>3</v>
      </c>
      <c r="Q250" s="190">
        <v>3</v>
      </c>
      <c r="R250" s="190">
        <v>3</v>
      </c>
      <c r="S250" s="190">
        <v>3</v>
      </c>
      <c r="T250" s="190">
        <v>3</v>
      </c>
      <c r="U250" s="190">
        <v>3</v>
      </c>
      <c r="V250" s="191">
        <v>3</v>
      </c>
      <c r="W250" s="176" t="s">
        <v>169</v>
      </c>
    </row>
    <row r="251" spans="1:23" ht="12">
      <c r="A251" s="184" t="s">
        <v>157</v>
      </c>
      <c r="B251" s="185" t="s">
        <v>97</v>
      </c>
      <c r="C251" s="213">
        <v>0</v>
      </c>
      <c r="D251" s="190">
        <v>0</v>
      </c>
      <c r="E251" s="190">
        <v>4</v>
      </c>
      <c r="F251" s="190">
        <v>2</v>
      </c>
      <c r="G251" s="190">
        <v>2</v>
      </c>
      <c r="H251" s="190">
        <v>2</v>
      </c>
      <c r="I251" s="190">
        <v>2</v>
      </c>
      <c r="J251" s="190">
        <v>2</v>
      </c>
      <c r="K251" s="190">
        <v>2</v>
      </c>
      <c r="L251" s="190">
        <v>2</v>
      </c>
      <c r="M251" s="190">
        <v>2</v>
      </c>
      <c r="N251" s="190">
        <v>2</v>
      </c>
      <c r="O251" s="190">
        <v>2</v>
      </c>
      <c r="P251" s="190">
        <v>2</v>
      </c>
      <c r="Q251" s="190">
        <v>2</v>
      </c>
      <c r="R251" s="190">
        <v>2</v>
      </c>
      <c r="S251" s="190">
        <v>2</v>
      </c>
      <c r="T251" s="190">
        <v>2</v>
      </c>
      <c r="U251" s="190">
        <v>2</v>
      </c>
      <c r="V251" s="191">
        <v>2</v>
      </c>
      <c r="W251" s="176" t="s">
        <v>169</v>
      </c>
    </row>
    <row r="252" spans="1:23" ht="12">
      <c r="A252" s="184" t="s">
        <v>158</v>
      </c>
      <c r="B252" s="185" t="s">
        <v>98</v>
      </c>
      <c r="C252" s="213">
        <v>0</v>
      </c>
      <c r="D252" s="190">
        <v>0</v>
      </c>
      <c r="E252" s="190">
        <v>1</v>
      </c>
      <c r="F252" s="190">
        <v>1</v>
      </c>
      <c r="G252" s="190">
        <v>1</v>
      </c>
      <c r="H252" s="190">
        <v>1</v>
      </c>
      <c r="I252" s="190">
        <v>1</v>
      </c>
      <c r="J252" s="190">
        <v>1</v>
      </c>
      <c r="K252" s="190">
        <v>1</v>
      </c>
      <c r="L252" s="190">
        <v>1</v>
      </c>
      <c r="M252" s="190">
        <v>1</v>
      </c>
      <c r="N252" s="190">
        <v>1</v>
      </c>
      <c r="O252" s="190">
        <v>1</v>
      </c>
      <c r="P252" s="190">
        <v>1</v>
      </c>
      <c r="Q252" s="190">
        <v>1</v>
      </c>
      <c r="R252" s="190">
        <v>1</v>
      </c>
      <c r="S252" s="190">
        <v>1</v>
      </c>
      <c r="T252" s="190">
        <v>1</v>
      </c>
      <c r="U252" s="190">
        <v>1</v>
      </c>
      <c r="V252" s="191">
        <v>1</v>
      </c>
      <c r="W252" s="176" t="s">
        <v>169</v>
      </c>
    </row>
    <row r="253" spans="1:23" ht="12">
      <c r="A253" s="184" t="s">
        <v>159</v>
      </c>
      <c r="B253" s="185" t="s">
        <v>99</v>
      </c>
      <c r="C253" s="213">
        <v>1</v>
      </c>
      <c r="D253" s="190">
        <v>1</v>
      </c>
      <c r="E253" s="190">
        <v>6</v>
      </c>
      <c r="F253" s="190">
        <v>6</v>
      </c>
      <c r="G253" s="190">
        <v>2</v>
      </c>
      <c r="H253" s="190">
        <v>2</v>
      </c>
      <c r="I253" s="190">
        <v>2</v>
      </c>
      <c r="J253" s="190">
        <v>2</v>
      </c>
      <c r="K253" s="190">
        <v>2</v>
      </c>
      <c r="L253" s="190">
        <v>2</v>
      </c>
      <c r="M253" s="190">
        <v>2</v>
      </c>
      <c r="N253" s="190">
        <v>2</v>
      </c>
      <c r="O253" s="190">
        <v>2</v>
      </c>
      <c r="P253" s="190">
        <v>2</v>
      </c>
      <c r="Q253" s="190">
        <v>2</v>
      </c>
      <c r="R253" s="190">
        <v>2</v>
      </c>
      <c r="S253" s="190">
        <v>2</v>
      </c>
      <c r="T253" s="190">
        <v>2</v>
      </c>
      <c r="U253" s="190">
        <v>2</v>
      </c>
      <c r="V253" s="191">
        <v>2</v>
      </c>
      <c r="W253" s="176" t="s">
        <v>169</v>
      </c>
    </row>
    <row r="254" spans="1:23" ht="12">
      <c r="A254" s="184" t="s">
        <v>160</v>
      </c>
      <c r="B254" s="185" t="s">
        <v>100</v>
      </c>
      <c r="C254" s="213">
        <v>1</v>
      </c>
      <c r="D254" s="190">
        <v>1</v>
      </c>
      <c r="E254" s="190">
        <v>4</v>
      </c>
      <c r="F254" s="190">
        <v>4</v>
      </c>
      <c r="G254" s="190">
        <v>2</v>
      </c>
      <c r="H254" s="190">
        <v>2</v>
      </c>
      <c r="I254" s="190">
        <v>2</v>
      </c>
      <c r="J254" s="190">
        <v>2</v>
      </c>
      <c r="K254" s="190">
        <v>2</v>
      </c>
      <c r="L254" s="190">
        <v>2</v>
      </c>
      <c r="M254" s="190">
        <v>2</v>
      </c>
      <c r="N254" s="190">
        <v>2</v>
      </c>
      <c r="O254" s="190">
        <v>2</v>
      </c>
      <c r="P254" s="190">
        <v>2</v>
      </c>
      <c r="Q254" s="190">
        <v>2</v>
      </c>
      <c r="R254" s="190">
        <v>2</v>
      </c>
      <c r="S254" s="190">
        <v>2</v>
      </c>
      <c r="T254" s="190">
        <v>2</v>
      </c>
      <c r="U254" s="190">
        <v>2</v>
      </c>
      <c r="V254" s="191">
        <v>2</v>
      </c>
      <c r="W254" s="176" t="s">
        <v>169</v>
      </c>
    </row>
    <row r="255" spans="1:23" ht="12">
      <c r="A255" s="184" t="s">
        <v>161</v>
      </c>
      <c r="B255" s="185" t="s">
        <v>101</v>
      </c>
      <c r="C255" s="213">
        <v>1</v>
      </c>
      <c r="D255" s="190">
        <v>1</v>
      </c>
      <c r="E255" s="190">
        <v>1</v>
      </c>
      <c r="F255" s="190">
        <v>1</v>
      </c>
      <c r="G255" s="190">
        <v>1</v>
      </c>
      <c r="H255" s="190">
        <v>1</v>
      </c>
      <c r="I255" s="190">
        <v>1</v>
      </c>
      <c r="J255" s="190">
        <v>1</v>
      </c>
      <c r="K255" s="190">
        <v>1</v>
      </c>
      <c r="L255" s="190">
        <v>1</v>
      </c>
      <c r="M255" s="190">
        <v>1</v>
      </c>
      <c r="N255" s="190">
        <v>2</v>
      </c>
      <c r="O255" s="190">
        <v>2</v>
      </c>
      <c r="P255" s="190">
        <v>2</v>
      </c>
      <c r="Q255" s="190">
        <v>2</v>
      </c>
      <c r="R255" s="190">
        <v>2</v>
      </c>
      <c r="S255" s="190">
        <v>2</v>
      </c>
      <c r="T255" s="190">
        <v>2</v>
      </c>
      <c r="U255" s="190">
        <v>2</v>
      </c>
      <c r="V255" s="191">
        <v>2</v>
      </c>
      <c r="W255" s="176" t="s">
        <v>169</v>
      </c>
    </row>
    <row r="256" spans="1:23" ht="12">
      <c r="A256" s="184">
        <v>5</v>
      </c>
      <c r="B256" s="185" t="s">
        <v>102</v>
      </c>
      <c r="C256" s="213">
        <v>4</v>
      </c>
      <c r="D256" s="190">
        <v>4</v>
      </c>
      <c r="E256" s="190">
        <v>4</v>
      </c>
      <c r="F256" s="190">
        <v>4</v>
      </c>
      <c r="G256" s="190">
        <v>4</v>
      </c>
      <c r="H256" s="190">
        <v>4</v>
      </c>
      <c r="I256" s="190">
        <v>4</v>
      </c>
      <c r="J256" s="190">
        <v>4</v>
      </c>
      <c r="K256" s="190">
        <v>4</v>
      </c>
      <c r="L256" s="190">
        <v>4</v>
      </c>
      <c r="M256" s="190">
        <v>4</v>
      </c>
      <c r="N256" s="190">
        <v>4</v>
      </c>
      <c r="O256" s="190">
        <v>4</v>
      </c>
      <c r="P256" s="190">
        <v>4</v>
      </c>
      <c r="Q256" s="190">
        <v>4</v>
      </c>
      <c r="R256" s="190">
        <v>4</v>
      </c>
      <c r="S256" s="190">
        <v>4</v>
      </c>
      <c r="T256" s="190">
        <v>4</v>
      </c>
      <c r="U256" s="190">
        <v>4</v>
      </c>
      <c r="V256" s="191">
        <v>4</v>
      </c>
      <c r="W256" s="176" t="s">
        <v>169</v>
      </c>
    </row>
    <row r="257" spans="1:23" ht="12">
      <c r="A257" s="184">
        <v>6</v>
      </c>
      <c r="B257" s="185" t="s">
        <v>103</v>
      </c>
      <c r="C257" s="213">
        <v>6</v>
      </c>
      <c r="D257" s="190">
        <v>6</v>
      </c>
      <c r="E257" s="190">
        <v>4</v>
      </c>
      <c r="F257" s="190">
        <v>4</v>
      </c>
      <c r="G257" s="190">
        <v>4</v>
      </c>
      <c r="H257" s="190">
        <v>4</v>
      </c>
      <c r="I257" s="190">
        <v>4</v>
      </c>
      <c r="J257" s="190">
        <v>4</v>
      </c>
      <c r="K257" s="190">
        <v>4</v>
      </c>
      <c r="L257" s="190">
        <v>4</v>
      </c>
      <c r="M257" s="190">
        <v>4</v>
      </c>
      <c r="N257" s="190">
        <v>4</v>
      </c>
      <c r="O257" s="190">
        <v>4</v>
      </c>
      <c r="P257" s="190">
        <v>4</v>
      </c>
      <c r="Q257" s="190">
        <v>4</v>
      </c>
      <c r="R257" s="190">
        <v>4</v>
      </c>
      <c r="S257" s="190">
        <v>4</v>
      </c>
      <c r="T257" s="190">
        <v>4</v>
      </c>
      <c r="U257" s="190">
        <v>4</v>
      </c>
      <c r="V257" s="191">
        <v>4</v>
      </c>
      <c r="W257" s="176" t="s">
        <v>169</v>
      </c>
    </row>
    <row r="258" spans="1:23" ht="12">
      <c r="A258" s="184">
        <v>7</v>
      </c>
      <c r="B258" s="185" t="s">
        <v>104</v>
      </c>
      <c r="C258" s="213">
        <v>0</v>
      </c>
      <c r="D258" s="190">
        <v>0</v>
      </c>
      <c r="E258" s="190">
        <v>1</v>
      </c>
      <c r="F258" s="190">
        <v>1</v>
      </c>
      <c r="G258" s="190">
        <v>1</v>
      </c>
      <c r="H258" s="190">
        <v>1</v>
      </c>
      <c r="I258" s="190">
        <v>1</v>
      </c>
      <c r="J258" s="190">
        <v>1</v>
      </c>
      <c r="K258" s="190">
        <v>1</v>
      </c>
      <c r="L258" s="190">
        <v>1</v>
      </c>
      <c r="M258" s="190">
        <v>1</v>
      </c>
      <c r="N258" s="190">
        <v>1</v>
      </c>
      <c r="O258" s="190">
        <v>1</v>
      </c>
      <c r="P258" s="190">
        <v>1</v>
      </c>
      <c r="Q258" s="190">
        <v>1</v>
      </c>
      <c r="R258" s="190">
        <v>1</v>
      </c>
      <c r="S258" s="190">
        <v>1</v>
      </c>
      <c r="T258" s="190">
        <v>1</v>
      </c>
      <c r="U258" s="190">
        <v>1</v>
      </c>
      <c r="V258" s="191">
        <v>1</v>
      </c>
      <c r="W258" s="176" t="s">
        <v>169</v>
      </c>
    </row>
    <row r="259" spans="1:23" ht="12">
      <c r="A259" s="184">
        <v>8</v>
      </c>
      <c r="B259" s="185" t="s">
        <v>105</v>
      </c>
      <c r="C259" s="213">
        <v>6</v>
      </c>
      <c r="D259" s="190">
        <v>6</v>
      </c>
      <c r="E259" s="190">
        <v>6</v>
      </c>
      <c r="F259" s="190">
        <v>6</v>
      </c>
      <c r="G259" s="190">
        <v>6</v>
      </c>
      <c r="H259" s="190">
        <v>6</v>
      </c>
      <c r="I259" s="190">
        <v>6</v>
      </c>
      <c r="J259" s="190">
        <v>6</v>
      </c>
      <c r="K259" s="190">
        <v>6</v>
      </c>
      <c r="L259" s="190">
        <v>6</v>
      </c>
      <c r="M259" s="190">
        <v>6</v>
      </c>
      <c r="N259" s="190">
        <v>6</v>
      </c>
      <c r="O259" s="190">
        <v>6</v>
      </c>
      <c r="P259" s="190">
        <v>6</v>
      </c>
      <c r="Q259" s="190">
        <v>6</v>
      </c>
      <c r="R259" s="190">
        <v>6</v>
      </c>
      <c r="S259" s="190">
        <v>6</v>
      </c>
      <c r="T259" s="190">
        <v>6</v>
      </c>
      <c r="U259" s="190">
        <v>6</v>
      </c>
      <c r="V259" s="191">
        <v>6</v>
      </c>
      <c r="W259" s="176" t="s">
        <v>169</v>
      </c>
    </row>
    <row r="260" spans="1:23" ht="12">
      <c r="A260" s="184">
        <v>9</v>
      </c>
      <c r="B260" s="185" t="s">
        <v>107</v>
      </c>
      <c r="C260" s="213">
        <v>0</v>
      </c>
      <c r="D260" s="190">
        <v>0</v>
      </c>
      <c r="E260" s="190">
        <v>0</v>
      </c>
      <c r="F260" s="190">
        <v>0</v>
      </c>
      <c r="G260" s="190">
        <v>0</v>
      </c>
      <c r="H260" s="190">
        <v>0</v>
      </c>
      <c r="I260" s="190">
        <v>0</v>
      </c>
      <c r="J260" s="190">
        <v>0</v>
      </c>
      <c r="K260" s="190">
        <v>0</v>
      </c>
      <c r="L260" s="190">
        <v>0</v>
      </c>
      <c r="M260" s="190">
        <v>0</v>
      </c>
      <c r="N260" s="190">
        <v>6</v>
      </c>
      <c r="O260" s="190">
        <v>6</v>
      </c>
      <c r="P260" s="190">
        <v>6</v>
      </c>
      <c r="Q260" s="190">
        <v>6</v>
      </c>
      <c r="R260" s="190">
        <v>6</v>
      </c>
      <c r="S260" s="190">
        <v>6</v>
      </c>
      <c r="T260" s="190">
        <v>6</v>
      </c>
      <c r="U260" s="190">
        <v>6</v>
      </c>
      <c r="V260" s="191">
        <v>6</v>
      </c>
      <c r="W260" s="176" t="s">
        <v>169</v>
      </c>
    </row>
    <row r="261" spans="1:23" ht="12">
      <c r="A261" s="184">
        <v>10</v>
      </c>
      <c r="B261" s="185" t="s">
        <v>108</v>
      </c>
      <c r="C261" s="213">
        <v>0</v>
      </c>
      <c r="D261" s="190">
        <v>0</v>
      </c>
      <c r="E261" s="190">
        <v>0</v>
      </c>
      <c r="F261" s="190">
        <v>0</v>
      </c>
      <c r="G261" s="190">
        <v>0</v>
      </c>
      <c r="H261" s="190">
        <v>0</v>
      </c>
      <c r="I261" s="190">
        <v>4</v>
      </c>
      <c r="J261" s="190">
        <v>4</v>
      </c>
      <c r="K261" s="190">
        <v>4</v>
      </c>
      <c r="L261" s="190">
        <v>4</v>
      </c>
      <c r="M261" s="190">
        <v>4</v>
      </c>
      <c r="N261" s="190">
        <v>0</v>
      </c>
      <c r="O261" s="190">
        <v>0</v>
      </c>
      <c r="P261" s="190">
        <v>0</v>
      </c>
      <c r="Q261" s="190">
        <v>0</v>
      </c>
      <c r="R261" s="190">
        <v>0</v>
      </c>
      <c r="S261" s="190">
        <v>0</v>
      </c>
      <c r="T261" s="190">
        <v>0</v>
      </c>
      <c r="U261" s="190">
        <v>0</v>
      </c>
      <c r="V261" s="191">
        <v>0</v>
      </c>
      <c r="W261" s="176" t="s">
        <v>169</v>
      </c>
    </row>
    <row r="262" spans="1:23" ht="12">
      <c r="A262" s="184">
        <v>11</v>
      </c>
      <c r="B262" s="185" t="s">
        <v>192</v>
      </c>
      <c r="C262" s="213">
        <v>1</v>
      </c>
      <c r="D262" s="190">
        <v>1</v>
      </c>
      <c r="E262" s="190">
        <v>0</v>
      </c>
      <c r="F262" s="190">
        <v>0</v>
      </c>
      <c r="G262" s="190">
        <v>0</v>
      </c>
      <c r="H262" s="190">
        <v>0</v>
      </c>
      <c r="I262" s="190">
        <v>0</v>
      </c>
      <c r="J262" s="190">
        <v>0</v>
      </c>
      <c r="K262" s="190">
        <v>0</v>
      </c>
      <c r="L262" s="190">
        <v>0</v>
      </c>
      <c r="M262" s="190">
        <v>0</v>
      </c>
      <c r="N262" s="190">
        <v>3</v>
      </c>
      <c r="O262" s="190">
        <v>3</v>
      </c>
      <c r="P262" s="190">
        <v>3</v>
      </c>
      <c r="Q262" s="190">
        <v>3</v>
      </c>
      <c r="R262" s="190">
        <v>3</v>
      </c>
      <c r="S262" s="190">
        <v>1</v>
      </c>
      <c r="T262" s="190">
        <v>1</v>
      </c>
      <c r="U262" s="190">
        <v>1</v>
      </c>
      <c r="V262" s="191">
        <v>1</v>
      </c>
      <c r="W262" s="176" t="s">
        <v>169</v>
      </c>
    </row>
    <row r="263" spans="1:23" ht="12">
      <c r="A263" s="184">
        <v>12</v>
      </c>
      <c r="B263" s="185" t="s">
        <v>110</v>
      </c>
      <c r="C263" s="213">
        <v>0</v>
      </c>
      <c r="D263" s="190">
        <v>0</v>
      </c>
      <c r="E263" s="190">
        <v>0</v>
      </c>
      <c r="F263" s="190">
        <v>0</v>
      </c>
      <c r="G263" s="190">
        <v>0</v>
      </c>
      <c r="H263" s="190">
        <v>0</v>
      </c>
      <c r="I263" s="190">
        <v>0</v>
      </c>
      <c r="J263" s="190">
        <v>0</v>
      </c>
      <c r="K263" s="190">
        <v>0</v>
      </c>
      <c r="L263" s="190">
        <v>0</v>
      </c>
      <c r="M263" s="190">
        <v>0</v>
      </c>
      <c r="N263" s="190">
        <v>0</v>
      </c>
      <c r="O263" s="190">
        <v>0</v>
      </c>
      <c r="P263" s="190">
        <v>0</v>
      </c>
      <c r="Q263" s="190">
        <v>0</v>
      </c>
      <c r="R263" s="190">
        <v>0</v>
      </c>
      <c r="S263" s="190">
        <v>0</v>
      </c>
      <c r="T263" s="190">
        <v>0</v>
      </c>
      <c r="U263" s="190">
        <v>0</v>
      </c>
      <c r="V263" s="191">
        <v>0</v>
      </c>
      <c r="W263" s="176" t="s">
        <v>169</v>
      </c>
    </row>
    <row r="264" spans="1:23" ht="12">
      <c r="A264" s="184">
        <v>13</v>
      </c>
      <c r="B264" s="185" t="s">
        <v>111</v>
      </c>
      <c r="C264" s="213">
        <v>2</v>
      </c>
      <c r="D264" s="190">
        <v>2</v>
      </c>
      <c r="E264" s="190">
        <v>2</v>
      </c>
      <c r="F264" s="190">
        <v>2</v>
      </c>
      <c r="G264" s="190">
        <v>2</v>
      </c>
      <c r="H264" s="190">
        <v>2</v>
      </c>
      <c r="I264" s="190">
        <v>2</v>
      </c>
      <c r="J264" s="190">
        <v>2</v>
      </c>
      <c r="K264" s="190">
        <v>2</v>
      </c>
      <c r="L264" s="190">
        <v>2</v>
      </c>
      <c r="M264" s="190">
        <v>2</v>
      </c>
      <c r="N264" s="190">
        <v>2</v>
      </c>
      <c r="O264" s="190">
        <v>2</v>
      </c>
      <c r="P264" s="190">
        <v>2</v>
      </c>
      <c r="Q264" s="190">
        <v>2</v>
      </c>
      <c r="R264" s="190">
        <v>2</v>
      </c>
      <c r="S264" s="190">
        <v>2</v>
      </c>
      <c r="T264" s="190">
        <v>2</v>
      </c>
      <c r="U264" s="190">
        <v>2</v>
      </c>
      <c r="V264" s="191">
        <v>2</v>
      </c>
      <c r="W264" s="176" t="s">
        <v>169</v>
      </c>
    </row>
    <row r="265" spans="1:23" ht="12">
      <c r="A265" s="184">
        <v>14</v>
      </c>
      <c r="B265" s="185" t="s">
        <v>193</v>
      </c>
      <c r="C265" s="213">
        <v>0</v>
      </c>
      <c r="D265" s="190">
        <v>0</v>
      </c>
      <c r="E265" s="190">
        <v>0</v>
      </c>
      <c r="F265" s="190">
        <v>0</v>
      </c>
      <c r="G265" s="190">
        <v>0</v>
      </c>
      <c r="H265" s="190">
        <v>0</v>
      </c>
      <c r="I265" s="190">
        <v>0</v>
      </c>
      <c r="J265" s="190">
        <v>0</v>
      </c>
      <c r="K265" s="190">
        <v>0</v>
      </c>
      <c r="L265" s="190">
        <v>0</v>
      </c>
      <c r="M265" s="190">
        <v>0</v>
      </c>
      <c r="N265" s="190">
        <v>0</v>
      </c>
      <c r="O265" s="190">
        <v>0</v>
      </c>
      <c r="P265" s="190">
        <v>0</v>
      </c>
      <c r="Q265" s="190">
        <v>0</v>
      </c>
      <c r="R265" s="190">
        <v>0</v>
      </c>
      <c r="S265" s="190">
        <v>0</v>
      </c>
      <c r="T265" s="190">
        <v>0</v>
      </c>
      <c r="U265" s="190">
        <v>0</v>
      </c>
      <c r="V265" s="191">
        <v>0</v>
      </c>
      <c r="W265" s="176" t="s">
        <v>169</v>
      </c>
    </row>
    <row r="266" spans="1:23" ht="12">
      <c r="A266" s="184">
        <v>15</v>
      </c>
      <c r="B266" s="185" t="s">
        <v>113</v>
      </c>
      <c r="C266" s="213">
        <v>0</v>
      </c>
      <c r="D266" s="190">
        <v>1</v>
      </c>
      <c r="E266" s="190">
        <v>1</v>
      </c>
      <c r="F266" s="190">
        <v>0</v>
      </c>
      <c r="G266" s="190">
        <v>0</v>
      </c>
      <c r="H266" s="190">
        <v>0</v>
      </c>
      <c r="I266" s="190">
        <v>0</v>
      </c>
      <c r="J266" s="190">
        <v>0</v>
      </c>
      <c r="K266" s="190">
        <v>0</v>
      </c>
      <c r="L266" s="190">
        <v>0</v>
      </c>
      <c r="M266" s="190">
        <v>0</v>
      </c>
      <c r="N266" s="190">
        <v>0</v>
      </c>
      <c r="O266" s="190">
        <v>6</v>
      </c>
      <c r="P266" s="190">
        <v>6</v>
      </c>
      <c r="Q266" s="190">
        <v>6</v>
      </c>
      <c r="R266" s="190">
        <v>6</v>
      </c>
      <c r="S266" s="190">
        <v>6</v>
      </c>
      <c r="T266" s="190">
        <v>6</v>
      </c>
      <c r="U266" s="190">
        <v>6</v>
      </c>
      <c r="V266" s="191">
        <v>6</v>
      </c>
      <c r="W266" s="176" t="s">
        <v>169</v>
      </c>
    </row>
    <row r="267" spans="1:23" ht="12">
      <c r="A267" s="184">
        <v>16</v>
      </c>
      <c r="B267" s="185" t="s">
        <v>114</v>
      </c>
      <c r="C267" s="213">
        <v>0</v>
      </c>
      <c r="D267" s="190">
        <v>6</v>
      </c>
      <c r="E267" s="190">
        <v>6</v>
      </c>
      <c r="F267" s="190">
        <v>0</v>
      </c>
      <c r="G267" s="190">
        <v>0</v>
      </c>
      <c r="H267" s="190">
        <v>0</v>
      </c>
      <c r="I267" s="190">
        <v>0</v>
      </c>
      <c r="J267" s="190">
        <v>0</v>
      </c>
      <c r="K267" s="190">
        <v>0</v>
      </c>
      <c r="L267" s="190">
        <v>0</v>
      </c>
      <c r="M267" s="190">
        <v>0</v>
      </c>
      <c r="N267" s="190">
        <v>0</v>
      </c>
      <c r="O267" s="190">
        <v>6</v>
      </c>
      <c r="P267" s="190">
        <v>6</v>
      </c>
      <c r="Q267" s="190">
        <v>6</v>
      </c>
      <c r="R267" s="190">
        <v>6</v>
      </c>
      <c r="S267" s="190">
        <v>6</v>
      </c>
      <c r="T267" s="190">
        <v>6</v>
      </c>
      <c r="U267" s="190">
        <v>6</v>
      </c>
      <c r="V267" s="191">
        <v>6</v>
      </c>
      <c r="W267" s="176" t="s">
        <v>169</v>
      </c>
    </row>
    <row r="268" spans="1:23" ht="12">
      <c r="A268" s="184">
        <v>17</v>
      </c>
      <c r="B268" s="185" t="s">
        <v>115</v>
      </c>
      <c r="C268" s="213">
        <v>0</v>
      </c>
      <c r="D268" s="190">
        <v>0</v>
      </c>
      <c r="E268" s="190">
        <v>0</v>
      </c>
      <c r="F268" s="190">
        <v>0</v>
      </c>
      <c r="G268" s="190">
        <v>0</v>
      </c>
      <c r="H268" s="190">
        <v>0</v>
      </c>
      <c r="I268" s="190">
        <v>0</v>
      </c>
      <c r="J268" s="190">
        <v>0</v>
      </c>
      <c r="K268" s="190">
        <v>0</v>
      </c>
      <c r="L268" s="190">
        <v>0</v>
      </c>
      <c r="M268" s="190">
        <v>0</v>
      </c>
      <c r="N268" s="190">
        <v>0</v>
      </c>
      <c r="O268" s="190">
        <v>4</v>
      </c>
      <c r="P268" s="190">
        <v>4</v>
      </c>
      <c r="Q268" s="190">
        <v>4</v>
      </c>
      <c r="R268" s="190">
        <v>4</v>
      </c>
      <c r="S268" s="190">
        <v>4</v>
      </c>
      <c r="T268" s="190">
        <v>4</v>
      </c>
      <c r="U268" s="190">
        <v>4</v>
      </c>
      <c r="V268" s="191">
        <v>4</v>
      </c>
      <c r="W268" s="176" t="s">
        <v>169</v>
      </c>
    </row>
    <row r="269" spans="1:23" ht="12">
      <c r="A269" s="184">
        <v>18</v>
      </c>
      <c r="B269" s="185" t="s">
        <v>116</v>
      </c>
      <c r="C269" s="213">
        <v>0</v>
      </c>
      <c r="D269" s="190">
        <v>0</v>
      </c>
      <c r="E269" s="190">
        <v>0</v>
      </c>
      <c r="F269" s="190">
        <v>0</v>
      </c>
      <c r="G269" s="190">
        <v>0</v>
      </c>
      <c r="H269" s="190">
        <v>0</v>
      </c>
      <c r="I269" s="190">
        <v>0</v>
      </c>
      <c r="J269" s="190">
        <v>0</v>
      </c>
      <c r="K269" s="190">
        <v>0</v>
      </c>
      <c r="L269" s="190">
        <v>0</v>
      </c>
      <c r="M269" s="190">
        <v>0</v>
      </c>
      <c r="N269" s="190">
        <v>0</v>
      </c>
      <c r="O269" s="190">
        <v>0</v>
      </c>
      <c r="P269" s="190">
        <v>0</v>
      </c>
      <c r="Q269" s="190">
        <v>0</v>
      </c>
      <c r="R269" s="190">
        <v>0</v>
      </c>
      <c r="S269" s="190">
        <v>0</v>
      </c>
      <c r="T269" s="190">
        <v>0</v>
      </c>
      <c r="U269" s="190">
        <v>0</v>
      </c>
      <c r="V269" s="191">
        <v>0</v>
      </c>
      <c r="W269" s="176" t="s">
        <v>169</v>
      </c>
    </row>
    <row r="270" spans="1:23" ht="12">
      <c r="A270" s="195" t="s">
        <v>124</v>
      </c>
      <c r="B270" s="196" t="s">
        <v>127</v>
      </c>
      <c r="C270" s="197">
        <f>0.5*(C248+C249)</f>
        <v>3</v>
      </c>
      <c r="D270" s="198">
        <f>0.5*(D248+D249)</f>
        <v>3</v>
      </c>
      <c r="E270" s="198">
        <f>0.5*(E248+E249)</f>
        <v>3</v>
      </c>
      <c r="F270" s="198">
        <f>0.5*(F248+F249)</f>
        <v>5</v>
      </c>
      <c r="G270" s="198">
        <f>0.5*(G248+G249)</f>
        <v>5</v>
      </c>
      <c r="H270" s="198">
        <f aca="true" t="shared" si="86" ref="H270:M270">0.5*(H248+H249)</f>
        <v>5</v>
      </c>
      <c r="I270" s="198">
        <f t="shared" si="86"/>
        <v>5</v>
      </c>
      <c r="J270" s="198">
        <f t="shared" si="86"/>
        <v>5</v>
      </c>
      <c r="K270" s="198">
        <f t="shared" si="86"/>
        <v>5</v>
      </c>
      <c r="L270" s="198">
        <f t="shared" si="86"/>
        <v>5</v>
      </c>
      <c r="M270" s="198">
        <f t="shared" si="86"/>
        <v>5</v>
      </c>
      <c r="N270" s="198">
        <f>0.5*(N248+N249)</f>
        <v>3</v>
      </c>
      <c r="O270" s="198">
        <f>0.5*(O248+O249)</f>
        <v>1</v>
      </c>
      <c r="P270" s="198">
        <f aca="true" t="shared" si="87" ref="P270:V270">0.5*(P248+P249)</f>
        <v>1</v>
      </c>
      <c r="Q270" s="198">
        <f t="shared" si="87"/>
        <v>1</v>
      </c>
      <c r="R270" s="198">
        <f t="shared" si="87"/>
        <v>1</v>
      </c>
      <c r="S270" s="198">
        <f t="shared" si="87"/>
        <v>1</v>
      </c>
      <c r="T270" s="198">
        <f t="shared" si="87"/>
        <v>1</v>
      </c>
      <c r="U270" s="198">
        <f t="shared" si="87"/>
        <v>1</v>
      </c>
      <c r="V270" s="199">
        <f t="shared" si="87"/>
        <v>1</v>
      </c>
      <c r="W270" s="176" t="s">
        <v>169</v>
      </c>
    </row>
    <row r="271" spans="1:23" ht="12">
      <c r="A271" s="184" t="s">
        <v>125</v>
      </c>
      <c r="B271" s="185" t="s">
        <v>128</v>
      </c>
      <c r="C271" s="200">
        <f>0.142857*(C250+C251+C252)+0.190476*(C253+C254+C255)</f>
        <v>0.571428</v>
      </c>
      <c r="D271" s="201">
        <f>0.142857*(D250+D251+D252)+0.190476*(D253+D254+D255)</f>
        <v>0.571428</v>
      </c>
      <c r="E271" s="201">
        <f>0.142857*(E250+E251+E252)+0.190476*(E253+E254+E255)</f>
        <v>3.666663</v>
      </c>
      <c r="F271" s="201">
        <f>0.142857*(F250+F251+F252)+0.190476*(F253+F254+F255)</f>
        <v>2.952378</v>
      </c>
      <c r="G271" s="201">
        <f>0.142857*(G250+G251+G252)+0.190476*(G253+G254+G255)</f>
        <v>1.809522</v>
      </c>
      <c r="H271" s="201">
        <f aca="true" t="shared" si="88" ref="H271:M271">0.142857*(H250+H251+H252)+0.190476*(H253+H254+H255)</f>
        <v>1.809522</v>
      </c>
      <c r="I271" s="201">
        <f t="shared" si="88"/>
        <v>1.809522</v>
      </c>
      <c r="J271" s="201">
        <f t="shared" si="88"/>
        <v>1.809522</v>
      </c>
      <c r="K271" s="201">
        <f t="shared" si="88"/>
        <v>1.809522</v>
      </c>
      <c r="L271" s="201">
        <f t="shared" si="88"/>
        <v>1.809522</v>
      </c>
      <c r="M271" s="201">
        <f t="shared" si="88"/>
        <v>1.809522</v>
      </c>
      <c r="N271" s="201">
        <f>0.142857*(N250+N251+N252)+0.190476*(N253+N254+N255)</f>
        <v>1.9999980000000002</v>
      </c>
      <c r="O271" s="201">
        <f>0.142857*(O250+O251+O252)+0.190476*(O253+O254+O255)</f>
        <v>1.9999980000000002</v>
      </c>
      <c r="P271" s="201">
        <f aca="true" t="shared" si="89" ref="P271:V271">0.142857*(P250+P251+P252)+0.190476*(P253+P254+P255)</f>
        <v>1.9999980000000002</v>
      </c>
      <c r="Q271" s="201">
        <f t="shared" si="89"/>
        <v>1.9999980000000002</v>
      </c>
      <c r="R271" s="201">
        <f t="shared" si="89"/>
        <v>1.9999980000000002</v>
      </c>
      <c r="S271" s="201">
        <f t="shared" si="89"/>
        <v>1.9999980000000002</v>
      </c>
      <c r="T271" s="201">
        <f t="shared" si="89"/>
        <v>1.9999980000000002</v>
      </c>
      <c r="U271" s="201">
        <f t="shared" si="89"/>
        <v>1.9999980000000002</v>
      </c>
      <c r="V271" s="202">
        <f t="shared" si="89"/>
        <v>1.9999980000000002</v>
      </c>
      <c r="W271" s="176" t="s">
        <v>169</v>
      </c>
    </row>
    <row r="272" spans="1:23" ht="12">
      <c r="A272" s="184" t="s">
        <v>126</v>
      </c>
      <c r="B272" s="185" t="s">
        <v>129</v>
      </c>
      <c r="C272" s="200">
        <f>0.25*(C256+C257+C258+C259)</f>
        <v>4</v>
      </c>
      <c r="D272" s="201">
        <f>0.25*(D256+D257+D258+D259)</f>
        <v>4</v>
      </c>
      <c r="E272" s="201">
        <f>0.25*(E256+E257+E258+E259)</f>
        <v>3.75</v>
      </c>
      <c r="F272" s="201">
        <f>0.25*(F256+F257+F258+F259)</f>
        <v>3.75</v>
      </c>
      <c r="G272" s="201">
        <f>0.25*(G256+G257+G258+G259)</f>
        <v>3.75</v>
      </c>
      <c r="H272" s="201">
        <f aca="true" t="shared" si="90" ref="H272:M272">0.25*(H256+H257+H258+H259)</f>
        <v>3.75</v>
      </c>
      <c r="I272" s="201">
        <f t="shared" si="90"/>
        <v>3.75</v>
      </c>
      <c r="J272" s="201">
        <f t="shared" si="90"/>
        <v>3.75</v>
      </c>
      <c r="K272" s="201">
        <f t="shared" si="90"/>
        <v>3.75</v>
      </c>
      <c r="L272" s="201">
        <f t="shared" si="90"/>
        <v>3.75</v>
      </c>
      <c r="M272" s="201">
        <f t="shared" si="90"/>
        <v>3.75</v>
      </c>
      <c r="N272" s="201">
        <f>0.25*(N256+N257+N258+N259)</f>
        <v>3.75</v>
      </c>
      <c r="O272" s="201">
        <f>0.25*(O256+O257+O258+O259)</f>
        <v>3.75</v>
      </c>
      <c r="P272" s="201">
        <f aca="true" t="shared" si="91" ref="P272:V272">0.25*(P256+P257+P258+P259)</f>
        <v>3.75</v>
      </c>
      <c r="Q272" s="201">
        <f t="shared" si="91"/>
        <v>3.75</v>
      </c>
      <c r="R272" s="201">
        <f t="shared" si="91"/>
        <v>3.75</v>
      </c>
      <c r="S272" s="201">
        <f t="shared" si="91"/>
        <v>3.75</v>
      </c>
      <c r="T272" s="201">
        <f t="shared" si="91"/>
        <v>3.75</v>
      </c>
      <c r="U272" s="201">
        <f t="shared" si="91"/>
        <v>3.75</v>
      </c>
      <c r="V272" s="202">
        <f t="shared" si="91"/>
        <v>3.75</v>
      </c>
      <c r="W272" s="176" t="s">
        <v>169</v>
      </c>
    </row>
    <row r="273" spans="1:23" ht="12">
      <c r="A273" s="184" t="s">
        <v>130</v>
      </c>
      <c r="B273" s="185" t="s">
        <v>1</v>
      </c>
      <c r="C273" s="200">
        <f>0.5*C260+0.25*(C261+C262)</f>
        <v>0.25</v>
      </c>
      <c r="D273" s="201">
        <f>0.5*D260+0.25*(D261+D262)</f>
        <v>0.25</v>
      </c>
      <c r="E273" s="201">
        <f>0.5*E260+0.25*(E261+E262)</f>
        <v>0</v>
      </c>
      <c r="F273" s="201">
        <f>0.5*F260+0.25*(F261+F262)</f>
        <v>0</v>
      </c>
      <c r="G273" s="201">
        <f>0.5*G260+0.25*(G261+G262)</f>
        <v>0</v>
      </c>
      <c r="H273" s="201">
        <f aca="true" t="shared" si="92" ref="H273:M273">0.5*H260+0.25*(H261+H262)</f>
        <v>0</v>
      </c>
      <c r="I273" s="201">
        <f t="shared" si="92"/>
        <v>1</v>
      </c>
      <c r="J273" s="201">
        <f t="shared" si="92"/>
        <v>1</v>
      </c>
      <c r="K273" s="201">
        <f t="shared" si="92"/>
        <v>1</v>
      </c>
      <c r="L273" s="201">
        <f t="shared" si="92"/>
        <v>1</v>
      </c>
      <c r="M273" s="201">
        <f t="shared" si="92"/>
        <v>1</v>
      </c>
      <c r="N273" s="201">
        <f>0.5*N260+0.25*(N261+N262)</f>
        <v>3.75</v>
      </c>
      <c r="O273" s="201">
        <f>0.5*O260+0.25*(O261+O262)</f>
        <v>3.75</v>
      </c>
      <c r="P273" s="201">
        <f aca="true" t="shared" si="93" ref="P273:V273">0.5*P260+0.25*(P261+P262)</f>
        <v>3.75</v>
      </c>
      <c r="Q273" s="201">
        <f t="shared" si="93"/>
        <v>3.75</v>
      </c>
      <c r="R273" s="201">
        <f t="shared" si="93"/>
        <v>3.75</v>
      </c>
      <c r="S273" s="201">
        <f t="shared" si="93"/>
        <v>3.25</v>
      </c>
      <c r="T273" s="201">
        <f t="shared" si="93"/>
        <v>3.25</v>
      </c>
      <c r="U273" s="201">
        <f t="shared" si="93"/>
        <v>3.25</v>
      </c>
      <c r="V273" s="202">
        <f t="shared" si="93"/>
        <v>3.25</v>
      </c>
      <c r="W273" s="176" t="s">
        <v>169</v>
      </c>
    </row>
    <row r="274" spans="1:23" ht="12">
      <c r="A274" s="184" t="s">
        <v>131</v>
      </c>
      <c r="B274" s="185" t="s">
        <v>132</v>
      </c>
      <c r="C274" s="200">
        <f>0.5*C263+0.25*(C264+C265)</f>
        <v>0.5</v>
      </c>
      <c r="D274" s="201">
        <f>0.5*D263+0.25*(D264+D265)</f>
        <v>0.5</v>
      </c>
      <c r="E274" s="201">
        <f>0.5*E263+0.25*(E264+E265)</f>
        <v>0.5</v>
      </c>
      <c r="F274" s="201">
        <f>0.5*F263+0.25*(F264+F265)</f>
        <v>0.5</v>
      </c>
      <c r="G274" s="201">
        <f>0.5*G263+0.25*(G264+G265)</f>
        <v>0.5</v>
      </c>
      <c r="H274" s="201">
        <f aca="true" t="shared" si="94" ref="H274:M274">0.5*H263+0.25*(H264+H265)</f>
        <v>0.5</v>
      </c>
      <c r="I274" s="201">
        <f t="shared" si="94"/>
        <v>0.5</v>
      </c>
      <c r="J274" s="201">
        <f t="shared" si="94"/>
        <v>0.5</v>
      </c>
      <c r="K274" s="201">
        <f t="shared" si="94"/>
        <v>0.5</v>
      </c>
      <c r="L274" s="201">
        <f t="shared" si="94"/>
        <v>0.5</v>
      </c>
      <c r="M274" s="201">
        <f t="shared" si="94"/>
        <v>0.5</v>
      </c>
      <c r="N274" s="201">
        <f>0.5*N263+0.25*(N264+N265)</f>
        <v>0.5</v>
      </c>
      <c r="O274" s="201">
        <f>0.5*O263+0.25*(O264+O265)</f>
        <v>0.5</v>
      </c>
      <c r="P274" s="201">
        <f aca="true" t="shared" si="95" ref="P274:V274">0.5*P263+0.25*(P264+P265)</f>
        <v>0.5</v>
      </c>
      <c r="Q274" s="201">
        <f t="shared" si="95"/>
        <v>0.5</v>
      </c>
      <c r="R274" s="201">
        <f t="shared" si="95"/>
        <v>0.5</v>
      </c>
      <c r="S274" s="201">
        <f t="shared" si="95"/>
        <v>0.5</v>
      </c>
      <c r="T274" s="201">
        <f t="shared" si="95"/>
        <v>0.5</v>
      </c>
      <c r="U274" s="201">
        <f t="shared" si="95"/>
        <v>0.5</v>
      </c>
      <c r="V274" s="202">
        <f t="shared" si="95"/>
        <v>0.5</v>
      </c>
      <c r="W274" s="176" t="s">
        <v>169</v>
      </c>
    </row>
    <row r="275" spans="1:23" ht="12">
      <c r="A275" s="203" t="s">
        <v>2</v>
      </c>
      <c r="B275" s="204" t="s">
        <v>120</v>
      </c>
      <c r="C275" s="205">
        <f>0.25*(C266+C267+C268+C269)</f>
        <v>0</v>
      </c>
      <c r="D275" s="206">
        <f>0.25*(D266+D267+D268+D269)</f>
        <v>1.75</v>
      </c>
      <c r="E275" s="206">
        <f>0.25*(E266+E267+E268+E269)</f>
        <v>1.75</v>
      </c>
      <c r="F275" s="206">
        <f>0.25*(F266+F267+F268+F269)</f>
        <v>0</v>
      </c>
      <c r="G275" s="206">
        <f>0.25*(G266+G267+G268+G269)</f>
        <v>0</v>
      </c>
      <c r="H275" s="206">
        <f aca="true" t="shared" si="96" ref="H275:M275">0.25*(H266+H267+H268+H269)</f>
        <v>0</v>
      </c>
      <c r="I275" s="206">
        <f t="shared" si="96"/>
        <v>0</v>
      </c>
      <c r="J275" s="206">
        <f t="shared" si="96"/>
        <v>0</v>
      </c>
      <c r="K275" s="206">
        <f t="shared" si="96"/>
        <v>0</v>
      </c>
      <c r="L275" s="206">
        <f t="shared" si="96"/>
        <v>0</v>
      </c>
      <c r="M275" s="206">
        <f t="shared" si="96"/>
        <v>0</v>
      </c>
      <c r="N275" s="206">
        <f>0.25*(N266+N267+N268+N269)</f>
        <v>0</v>
      </c>
      <c r="O275" s="206">
        <f>0.25*(O266+O267+O268+O269)</f>
        <v>4</v>
      </c>
      <c r="P275" s="206">
        <f aca="true" t="shared" si="97" ref="P275:V275">0.25*(P266+P267+P268+P269)</f>
        <v>4</v>
      </c>
      <c r="Q275" s="206">
        <f t="shared" si="97"/>
        <v>4</v>
      </c>
      <c r="R275" s="206">
        <f t="shared" si="97"/>
        <v>4</v>
      </c>
      <c r="S275" s="206">
        <f t="shared" si="97"/>
        <v>4</v>
      </c>
      <c r="T275" s="206">
        <f t="shared" si="97"/>
        <v>4</v>
      </c>
      <c r="U275" s="206">
        <f t="shared" si="97"/>
        <v>4</v>
      </c>
      <c r="V275" s="207">
        <f t="shared" si="97"/>
        <v>4</v>
      </c>
      <c r="W275" s="176" t="s">
        <v>169</v>
      </c>
    </row>
    <row r="276" spans="1:23" ht="12">
      <c r="A276" s="195" t="s">
        <v>0</v>
      </c>
      <c r="B276" s="196" t="s">
        <v>121</v>
      </c>
      <c r="C276" s="197">
        <f>1/3*(C270+C271+C272)</f>
        <v>2.5238093333333333</v>
      </c>
      <c r="D276" s="198">
        <f>1/3*(D270+D271+D272)</f>
        <v>2.5238093333333333</v>
      </c>
      <c r="E276" s="198">
        <f>1/3*(E270+E271+E272)</f>
        <v>3.472221</v>
      </c>
      <c r="F276" s="198">
        <f>1/3*(F270+F271+F272)</f>
        <v>3.9007926666666664</v>
      </c>
      <c r="G276" s="198">
        <f>1/3*(G270+G271+G272)</f>
        <v>3.519840666666667</v>
      </c>
      <c r="H276" s="198">
        <f aca="true" t="shared" si="98" ref="H276:M276">1/3*(H270+H271+H272)</f>
        <v>3.519840666666667</v>
      </c>
      <c r="I276" s="198">
        <f t="shared" si="98"/>
        <v>3.519840666666667</v>
      </c>
      <c r="J276" s="198">
        <f t="shared" si="98"/>
        <v>3.519840666666667</v>
      </c>
      <c r="K276" s="198">
        <f t="shared" si="98"/>
        <v>3.519840666666667</v>
      </c>
      <c r="L276" s="198">
        <f t="shared" si="98"/>
        <v>3.519840666666667</v>
      </c>
      <c r="M276" s="198">
        <f t="shared" si="98"/>
        <v>3.519840666666667</v>
      </c>
      <c r="N276" s="198">
        <f>1/3*(N270+N271+N272)</f>
        <v>2.9166659999999998</v>
      </c>
      <c r="O276" s="198">
        <f>1/3*(O270+O271+O272)</f>
        <v>2.2499993333333332</v>
      </c>
      <c r="P276" s="198">
        <f aca="true" t="shared" si="99" ref="P276:V276">1/3*(P270+P271+P272)</f>
        <v>2.2499993333333332</v>
      </c>
      <c r="Q276" s="198">
        <f t="shared" si="99"/>
        <v>2.2499993333333332</v>
      </c>
      <c r="R276" s="198">
        <f t="shared" si="99"/>
        <v>2.2499993333333332</v>
      </c>
      <c r="S276" s="198">
        <f t="shared" si="99"/>
        <v>2.2499993333333332</v>
      </c>
      <c r="T276" s="198">
        <f t="shared" si="99"/>
        <v>2.2499993333333332</v>
      </c>
      <c r="U276" s="198">
        <f t="shared" si="99"/>
        <v>2.2499993333333332</v>
      </c>
      <c r="V276" s="199">
        <f t="shared" si="99"/>
        <v>2.2499993333333332</v>
      </c>
      <c r="W276" s="176" t="s">
        <v>169</v>
      </c>
    </row>
    <row r="277" spans="1:23" ht="12">
      <c r="A277" s="184" t="s">
        <v>117</v>
      </c>
      <c r="B277" s="185" t="s">
        <v>122</v>
      </c>
      <c r="C277" s="200">
        <f>0.5*(C273+C274)</f>
        <v>0.375</v>
      </c>
      <c r="D277" s="201">
        <f>0.5*(D273+D274)</f>
        <v>0.375</v>
      </c>
      <c r="E277" s="201">
        <f>0.5*(E273+E274)</f>
        <v>0.25</v>
      </c>
      <c r="F277" s="201">
        <f>0.5*(F273+F274)</f>
        <v>0.25</v>
      </c>
      <c r="G277" s="201">
        <f>0.5*(G273+G274)</f>
        <v>0.25</v>
      </c>
      <c r="H277" s="201">
        <f aca="true" t="shared" si="100" ref="H277:M277">0.5*(H273+H274)</f>
        <v>0.25</v>
      </c>
      <c r="I277" s="201">
        <f t="shared" si="100"/>
        <v>0.75</v>
      </c>
      <c r="J277" s="201">
        <f t="shared" si="100"/>
        <v>0.75</v>
      </c>
      <c r="K277" s="201">
        <f t="shared" si="100"/>
        <v>0.75</v>
      </c>
      <c r="L277" s="201">
        <f t="shared" si="100"/>
        <v>0.75</v>
      </c>
      <c r="M277" s="201">
        <f t="shared" si="100"/>
        <v>0.75</v>
      </c>
      <c r="N277" s="201">
        <f>0.5*(N273+N274)</f>
        <v>2.125</v>
      </c>
      <c r="O277" s="201">
        <f>0.5*(O273+O274)</f>
        <v>2.125</v>
      </c>
      <c r="P277" s="201">
        <f aca="true" t="shared" si="101" ref="P277:V277">0.5*(P273+P274)</f>
        <v>2.125</v>
      </c>
      <c r="Q277" s="201">
        <f t="shared" si="101"/>
        <v>2.125</v>
      </c>
      <c r="R277" s="201">
        <f t="shared" si="101"/>
        <v>2.125</v>
      </c>
      <c r="S277" s="201">
        <f t="shared" si="101"/>
        <v>1.875</v>
      </c>
      <c r="T277" s="201">
        <f t="shared" si="101"/>
        <v>1.875</v>
      </c>
      <c r="U277" s="201">
        <f t="shared" si="101"/>
        <v>1.875</v>
      </c>
      <c r="V277" s="202">
        <f t="shared" si="101"/>
        <v>1.875</v>
      </c>
      <c r="W277" s="176" t="s">
        <v>169</v>
      </c>
    </row>
    <row r="278" spans="1:23" ht="12">
      <c r="A278" s="203" t="s">
        <v>2</v>
      </c>
      <c r="B278" s="204" t="s">
        <v>123</v>
      </c>
      <c r="C278" s="205">
        <f>C275</f>
        <v>0</v>
      </c>
      <c r="D278" s="206">
        <f>D275</f>
        <v>1.75</v>
      </c>
      <c r="E278" s="206">
        <f>E275</f>
        <v>1.75</v>
      </c>
      <c r="F278" s="206">
        <f>F275</f>
        <v>0</v>
      </c>
      <c r="G278" s="206">
        <f>G275</f>
        <v>0</v>
      </c>
      <c r="H278" s="206">
        <f aca="true" t="shared" si="102" ref="H278:M278">H275</f>
        <v>0</v>
      </c>
      <c r="I278" s="206">
        <f t="shared" si="102"/>
        <v>0</v>
      </c>
      <c r="J278" s="206">
        <f t="shared" si="102"/>
        <v>0</v>
      </c>
      <c r="K278" s="206">
        <f t="shared" si="102"/>
        <v>0</v>
      </c>
      <c r="L278" s="206">
        <f t="shared" si="102"/>
        <v>0</v>
      </c>
      <c r="M278" s="206">
        <f t="shared" si="102"/>
        <v>0</v>
      </c>
      <c r="N278" s="206">
        <f>N275</f>
        <v>0</v>
      </c>
      <c r="O278" s="206">
        <f>O275</f>
        <v>4</v>
      </c>
      <c r="P278" s="206">
        <f aca="true" t="shared" si="103" ref="P278:V278">P275</f>
        <v>4</v>
      </c>
      <c r="Q278" s="206">
        <f t="shared" si="103"/>
        <v>4</v>
      </c>
      <c r="R278" s="206">
        <f t="shared" si="103"/>
        <v>4</v>
      </c>
      <c r="S278" s="206">
        <f t="shared" si="103"/>
        <v>4</v>
      </c>
      <c r="T278" s="206">
        <f t="shared" si="103"/>
        <v>4</v>
      </c>
      <c r="U278" s="206">
        <f t="shared" si="103"/>
        <v>4</v>
      </c>
      <c r="V278" s="207">
        <f t="shared" si="103"/>
        <v>4</v>
      </c>
      <c r="W278" s="176" t="s">
        <v>169</v>
      </c>
    </row>
    <row r="279" spans="1:23" ht="12">
      <c r="A279" s="208" t="s">
        <v>118</v>
      </c>
      <c r="B279" s="209"/>
      <c r="C279" s="210">
        <f>5/12*C276+5/12*C277+2/12*C278</f>
        <v>1.2078372222222222</v>
      </c>
      <c r="D279" s="211">
        <f>5/12*D276+5/12*D277+2/12*D278</f>
        <v>1.499503888888889</v>
      </c>
      <c r="E279" s="211">
        <f>5/12*E276+5/12*E277+2/12*E278</f>
        <v>1.8425920833333334</v>
      </c>
      <c r="F279" s="211">
        <f>5/12*F276+5/12*F277+2/12*F278</f>
        <v>1.7294969444444444</v>
      </c>
      <c r="G279" s="211">
        <f>5/12*G276+5/12*G277+2/12*G278</f>
        <v>1.5707669444444448</v>
      </c>
      <c r="H279" s="211">
        <f aca="true" t="shared" si="104" ref="H279:M279">5/12*H276+5/12*H277+2/12*H278</f>
        <v>1.5707669444444448</v>
      </c>
      <c r="I279" s="211">
        <f t="shared" si="104"/>
        <v>1.779100277777778</v>
      </c>
      <c r="J279" s="211">
        <f t="shared" si="104"/>
        <v>1.779100277777778</v>
      </c>
      <c r="K279" s="211">
        <f t="shared" si="104"/>
        <v>1.779100277777778</v>
      </c>
      <c r="L279" s="211">
        <f t="shared" si="104"/>
        <v>1.779100277777778</v>
      </c>
      <c r="M279" s="211">
        <f t="shared" si="104"/>
        <v>1.779100277777778</v>
      </c>
      <c r="N279" s="211">
        <f>5/12*N276+5/12*N277+2/12*N278</f>
        <v>2.100694166666667</v>
      </c>
      <c r="O279" s="211">
        <f>5/12*O276+5/12*O277+2/12*O278</f>
        <v>2.4895830555555554</v>
      </c>
      <c r="P279" s="211">
        <f aca="true" t="shared" si="105" ref="P279:V279">5/12*P276+5/12*P277+2/12*P278</f>
        <v>2.4895830555555554</v>
      </c>
      <c r="Q279" s="211">
        <f t="shared" si="105"/>
        <v>2.4895830555555554</v>
      </c>
      <c r="R279" s="211">
        <f t="shared" si="105"/>
        <v>2.4895830555555554</v>
      </c>
      <c r="S279" s="211">
        <f t="shared" si="105"/>
        <v>2.385416388888889</v>
      </c>
      <c r="T279" s="211">
        <f t="shared" si="105"/>
        <v>2.385416388888889</v>
      </c>
      <c r="U279" s="211">
        <f t="shared" si="105"/>
        <v>2.385416388888889</v>
      </c>
      <c r="V279" s="212">
        <f t="shared" si="105"/>
        <v>2.385416388888889</v>
      </c>
      <c r="W279" s="176" t="s">
        <v>169</v>
      </c>
    </row>
    <row r="280" spans="3:22" ht="12">
      <c r="C280" s="183"/>
      <c r="D280" s="183"/>
      <c r="E280" s="183"/>
      <c r="F280" s="183"/>
      <c r="G280" s="183"/>
      <c r="H280" s="183"/>
      <c r="I280" s="183"/>
      <c r="J280" s="183"/>
      <c r="K280" s="183"/>
      <c r="L280" s="183"/>
      <c r="M280" s="183"/>
      <c r="N280" s="183"/>
      <c r="O280" s="183"/>
      <c r="P280" s="183"/>
      <c r="Q280" s="183"/>
      <c r="R280" s="183"/>
      <c r="S280" s="183"/>
      <c r="T280" s="183"/>
      <c r="U280" s="183"/>
      <c r="V280" s="183"/>
    </row>
    <row r="281" spans="1:22" ht="12">
      <c r="A281" s="175" t="s">
        <v>185</v>
      </c>
      <c r="C281" s="177"/>
      <c r="D281" s="177"/>
      <c r="E281" s="177"/>
      <c r="F281" s="177"/>
      <c r="G281" s="177"/>
      <c r="H281" s="177"/>
      <c r="I281" s="177"/>
      <c r="J281" s="177"/>
      <c r="K281" s="177"/>
      <c r="L281" s="177"/>
      <c r="M281" s="177"/>
      <c r="N281" s="177"/>
      <c r="O281" s="177"/>
      <c r="P281" s="177"/>
      <c r="Q281" s="177"/>
      <c r="R281" s="177"/>
      <c r="S281" s="177"/>
      <c r="T281" s="177"/>
      <c r="U281" s="177"/>
      <c r="V281" s="177"/>
    </row>
    <row r="282" spans="1:22" ht="12">
      <c r="A282" s="178" t="s">
        <v>90</v>
      </c>
      <c r="B282" s="179" t="s">
        <v>91</v>
      </c>
      <c r="C282" s="180">
        <v>1990</v>
      </c>
      <c r="D282" s="181">
        <v>1991</v>
      </c>
      <c r="E282" s="181">
        <v>1992</v>
      </c>
      <c r="F282" s="181">
        <v>1993</v>
      </c>
      <c r="G282" s="181">
        <v>1994</v>
      </c>
      <c r="H282" s="181">
        <v>1995</v>
      </c>
      <c r="I282" s="181">
        <v>1996</v>
      </c>
      <c r="J282" s="181">
        <v>1997</v>
      </c>
      <c r="K282" s="181">
        <v>1998</v>
      </c>
      <c r="L282" s="181">
        <v>1999</v>
      </c>
      <c r="M282" s="181">
        <v>2000</v>
      </c>
      <c r="N282" s="181">
        <v>2001</v>
      </c>
      <c r="O282" s="181">
        <v>2002</v>
      </c>
      <c r="P282" s="181">
        <v>2003</v>
      </c>
      <c r="Q282" s="181">
        <v>2004</v>
      </c>
      <c r="R282" s="181">
        <v>2005</v>
      </c>
      <c r="S282" s="181">
        <v>2006</v>
      </c>
      <c r="T282" s="181">
        <v>2007</v>
      </c>
      <c r="U282" s="181">
        <v>2008</v>
      </c>
      <c r="V282" s="182">
        <v>2009</v>
      </c>
    </row>
    <row r="283" spans="1:23" ht="12">
      <c r="A283" s="184">
        <v>1</v>
      </c>
      <c r="B283" s="185" t="s">
        <v>106</v>
      </c>
      <c r="C283" s="186">
        <v>6</v>
      </c>
      <c r="D283" s="187">
        <v>2</v>
      </c>
      <c r="E283" s="187">
        <v>2</v>
      </c>
      <c r="F283" s="187">
        <v>2</v>
      </c>
      <c r="G283" s="187">
        <v>2</v>
      </c>
      <c r="H283" s="187">
        <v>2</v>
      </c>
      <c r="I283" s="187">
        <v>2</v>
      </c>
      <c r="J283" s="187">
        <v>2</v>
      </c>
      <c r="K283" s="187">
        <v>2</v>
      </c>
      <c r="L283" s="187">
        <v>2</v>
      </c>
      <c r="M283" s="187">
        <v>2</v>
      </c>
      <c r="N283" s="187">
        <v>2</v>
      </c>
      <c r="O283" s="187">
        <v>4</v>
      </c>
      <c r="P283" s="187">
        <v>4</v>
      </c>
      <c r="Q283" s="187">
        <v>4</v>
      </c>
      <c r="R283" s="187">
        <v>4</v>
      </c>
      <c r="S283" s="187">
        <v>4</v>
      </c>
      <c r="T283" s="187">
        <v>4</v>
      </c>
      <c r="U283" s="187">
        <v>2</v>
      </c>
      <c r="V283" s="188">
        <v>2</v>
      </c>
      <c r="W283" s="176" t="s">
        <v>170</v>
      </c>
    </row>
    <row r="284" spans="1:23" ht="12">
      <c r="A284" s="184">
        <v>2</v>
      </c>
      <c r="B284" s="185" t="s">
        <v>95</v>
      </c>
      <c r="C284" s="189">
        <v>0</v>
      </c>
      <c r="D284" s="190">
        <v>0</v>
      </c>
      <c r="E284" s="190">
        <v>0</v>
      </c>
      <c r="F284" s="190">
        <v>0</v>
      </c>
      <c r="G284" s="190">
        <v>0</v>
      </c>
      <c r="H284" s="190">
        <v>0</v>
      </c>
      <c r="I284" s="190">
        <v>0</v>
      </c>
      <c r="J284" s="190">
        <v>0</v>
      </c>
      <c r="K284" s="190">
        <v>0</v>
      </c>
      <c r="L284" s="190">
        <v>0</v>
      </c>
      <c r="M284" s="190">
        <v>0</v>
      </c>
      <c r="N284" s="190">
        <v>0</v>
      </c>
      <c r="O284" s="190">
        <v>1</v>
      </c>
      <c r="P284" s="190">
        <v>1</v>
      </c>
      <c r="Q284" s="190">
        <v>1</v>
      </c>
      <c r="R284" s="190">
        <v>1</v>
      </c>
      <c r="S284" s="190">
        <v>1</v>
      </c>
      <c r="T284" s="190">
        <v>1</v>
      </c>
      <c r="U284" s="190">
        <v>0</v>
      </c>
      <c r="V284" s="191">
        <v>0</v>
      </c>
      <c r="W284" s="176" t="s">
        <v>170</v>
      </c>
    </row>
    <row r="285" spans="1:23" ht="12">
      <c r="A285" s="184" t="s">
        <v>156</v>
      </c>
      <c r="B285" s="185" t="s">
        <v>96</v>
      </c>
      <c r="C285" s="189">
        <v>6</v>
      </c>
      <c r="D285" s="190">
        <v>6</v>
      </c>
      <c r="E285" s="190">
        <v>6</v>
      </c>
      <c r="F285" s="190">
        <v>6</v>
      </c>
      <c r="G285" s="190">
        <v>6</v>
      </c>
      <c r="H285" s="190">
        <v>6</v>
      </c>
      <c r="I285" s="190">
        <v>6</v>
      </c>
      <c r="J285" s="190">
        <v>6</v>
      </c>
      <c r="K285" s="190">
        <v>6</v>
      </c>
      <c r="L285" s="190">
        <v>6</v>
      </c>
      <c r="M285" s="190">
        <v>6</v>
      </c>
      <c r="N285" s="190">
        <v>6</v>
      </c>
      <c r="O285" s="190">
        <v>6</v>
      </c>
      <c r="P285" s="190">
        <v>6</v>
      </c>
      <c r="Q285" s="190">
        <v>6</v>
      </c>
      <c r="R285" s="190">
        <v>6</v>
      </c>
      <c r="S285" s="190">
        <v>6</v>
      </c>
      <c r="T285" s="190">
        <v>6</v>
      </c>
      <c r="U285" s="190">
        <v>6</v>
      </c>
      <c r="V285" s="191">
        <v>6</v>
      </c>
      <c r="W285" s="176" t="s">
        <v>170</v>
      </c>
    </row>
    <row r="286" spans="1:23" ht="12">
      <c r="A286" s="184" t="s">
        <v>157</v>
      </c>
      <c r="B286" s="185" t="s">
        <v>97</v>
      </c>
      <c r="C286" s="189">
        <v>4</v>
      </c>
      <c r="D286" s="190">
        <v>4</v>
      </c>
      <c r="E286" s="190">
        <v>4</v>
      </c>
      <c r="F286" s="190">
        <v>4</v>
      </c>
      <c r="G286" s="190">
        <v>4</v>
      </c>
      <c r="H286" s="190">
        <v>4</v>
      </c>
      <c r="I286" s="190">
        <v>4</v>
      </c>
      <c r="J286" s="190">
        <v>4</v>
      </c>
      <c r="K286" s="190">
        <v>4</v>
      </c>
      <c r="L286" s="190">
        <v>4</v>
      </c>
      <c r="M286" s="190">
        <v>4</v>
      </c>
      <c r="N286" s="190">
        <v>4</v>
      </c>
      <c r="O286" s="190">
        <v>4</v>
      </c>
      <c r="P286" s="190">
        <v>4</v>
      </c>
      <c r="Q286" s="190">
        <v>4</v>
      </c>
      <c r="R286" s="190">
        <v>4</v>
      </c>
      <c r="S286" s="190">
        <v>4</v>
      </c>
      <c r="T286" s="190">
        <v>4</v>
      </c>
      <c r="U286" s="190">
        <v>4</v>
      </c>
      <c r="V286" s="191">
        <v>4</v>
      </c>
      <c r="W286" s="176" t="s">
        <v>170</v>
      </c>
    </row>
    <row r="287" spans="1:23" ht="12">
      <c r="A287" s="184" t="s">
        <v>158</v>
      </c>
      <c r="B287" s="185" t="s">
        <v>98</v>
      </c>
      <c r="C287" s="189">
        <v>1</v>
      </c>
      <c r="D287" s="190">
        <v>2</v>
      </c>
      <c r="E287" s="190">
        <v>2</v>
      </c>
      <c r="F287" s="190">
        <v>2</v>
      </c>
      <c r="G287" s="190">
        <v>2</v>
      </c>
      <c r="H287" s="190">
        <v>2</v>
      </c>
      <c r="I287" s="190">
        <v>2</v>
      </c>
      <c r="J287" s="190">
        <v>2</v>
      </c>
      <c r="K287" s="190">
        <v>2</v>
      </c>
      <c r="L287" s="190">
        <v>2</v>
      </c>
      <c r="M287" s="190">
        <v>2</v>
      </c>
      <c r="N287" s="190">
        <v>2</v>
      </c>
      <c r="O287" s="190">
        <v>2</v>
      </c>
      <c r="P287" s="190">
        <v>2</v>
      </c>
      <c r="Q287" s="190">
        <v>2</v>
      </c>
      <c r="R287" s="190">
        <v>2</v>
      </c>
      <c r="S287" s="190">
        <v>2</v>
      </c>
      <c r="T287" s="190">
        <v>2</v>
      </c>
      <c r="U287" s="190">
        <v>2</v>
      </c>
      <c r="V287" s="191">
        <v>2</v>
      </c>
      <c r="W287" s="176" t="s">
        <v>170</v>
      </c>
    </row>
    <row r="288" spans="1:23" ht="12">
      <c r="A288" s="184" t="s">
        <v>159</v>
      </c>
      <c r="B288" s="185" t="s">
        <v>99</v>
      </c>
      <c r="C288" s="189">
        <v>6</v>
      </c>
      <c r="D288" s="190">
        <v>6</v>
      </c>
      <c r="E288" s="190">
        <v>6</v>
      </c>
      <c r="F288" s="190">
        <v>6</v>
      </c>
      <c r="G288" s="190">
        <v>6</v>
      </c>
      <c r="H288" s="190">
        <v>6</v>
      </c>
      <c r="I288" s="190">
        <v>6</v>
      </c>
      <c r="J288" s="190">
        <v>6</v>
      </c>
      <c r="K288" s="190">
        <v>6</v>
      </c>
      <c r="L288" s="190">
        <v>6</v>
      </c>
      <c r="M288" s="190">
        <v>6</v>
      </c>
      <c r="N288" s="190">
        <v>6</v>
      </c>
      <c r="O288" s="190">
        <v>2</v>
      </c>
      <c r="P288" s="190">
        <v>2</v>
      </c>
      <c r="Q288" s="190">
        <v>2</v>
      </c>
      <c r="R288" s="190">
        <v>2</v>
      </c>
      <c r="S288" s="190">
        <v>2</v>
      </c>
      <c r="T288" s="190">
        <v>2</v>
      </c>
      <c r="U288" s="190">
        <v>2</v>
      </c>
      <c r="V288" s="191">
        <v>2</v>
      </c>
      <c r="W288" s="176" t="s">
        <v>170</v>
      </c>
    </row>
    <row r="289" spans="1:23" ht="12">
      <c r="A289" s="184" t="s">
        <v>160</v>
      </c>
      <c r="B289" s="185" t="s">
        <v>100</v>
      </c>
      <c r="C289" s="189">
        <v>4</v>
      </c>
      <c r="D289" s="190">
        <v>6</v>
      </c>
      <c r="E289" s="190">
        <v>6</v>
      </c>
      <c r="F289" s="190">
        <v>6</v>
      </c>
      <c r="G289" s="190">
        <v>6</v>
      </c>
      <c r="H289" s="190">
        <v>6</v>
      </c>
      <c r="I289" s="190">
        <v>6</v>
      </c>
      <c r="J289" s="190">
        <v>6</v>
      </c>
      <c r="K289" s="190">
        <v>6</v>
      </c>
      <c r="L289" s="190">
        <v>6</v>
      </c>
      <c r="M289" s="190">
        <v>6</v>
      </c>
      <c r="N289" s="190">
        <v>6</v>
      </c>
      <c r="O289" s="190">
        <v>4</v>
      </c>
      <c r="P289" s="190">
        <v>4</v>
      </c>
      <c r="Q289" s="190">
        <v>4</v>
      </c>
      <c r="R289" s="190">
        <v>4</v>
      </c>
      <c r="S289" s="190">
        <v>4</v>
      </c>
      <c r="T289" s="190">
        <v>4</v>
      </c>
      <c r="U289" s="190">
        <v>4</v>
      </c>
      <c r="V289" s="191">
        <v>4</v>
      </c>
      <c r="W289" s="176" t="s">
        <v>170</v>
      </c>
    </row>
    <row r="290" spans="1:23" ht="12">
      <c r="A290" s="184" t="s">
        <v>161</v>
      </c>
      <c r="B290" s="185" t="s">
        <v>101</v>
      </c>
      <c r="C290" s="189">
        <v>1</v>
      </c>
      <c r="D290" s="190">
        <v>4</v>
      </c>
      <c r="E290" s="190">
        <v>4</v>
      </c>
      <c r="F290" s="190">
        <v>6</v>
      </c>
      <c r="G290" s="190">
        <v>6</v>
      </c>
      <c r="H290" s="190">
        <v>6</v>
      </c>
      <c r="I290" s="190">
        <v>6</v>
      </c>
      <c r="J290" s="190">
        <v>6</v>
      </c>
      <c r="K290" s="190">
        <v>6</v>
      </c>
      <c r="L290" s="190">
        <v>6</v>
      </c>
      <c r="M290" s="190">
        <v>6</v>
      </c>
      <c r="N290" s="190">
        <v>4</v>
      </c>
      <c r="O290" s="190">
        <v>2</v>
      </c>
      <c r="P290" s="190">
        <v>2</v>
      </c>
      <c r="Q290" s="190">
        <v>2</v>
      </c>
      <c r="R290" s="190">
        <v>2</v>
      </c>
      <c r="S290" s="190">
        <v>2</v>
      </c>
      <c r="T290" s="190">
        <v>2</v>
      </c>
      <c r="U290" s="190">
        <v>2</v>
      </c>
      <c r="V290" s="191">
        <v>2</v>
      </c>
      <c r="W290" s="176" t="s">
        <v>170</v>
      </c>
    </row>
    <row r="291" spans="1:23" ht="12">
      <c r="A291" s="184">
        <v>5</v>
      </c>
      <c r="B291" s="185" t="s">
        <v>102</v>
      </c>
      <c r="C291" s="189">
        <v>4</v>
      </c>
      <c r="D291" s="190">
        <v>2</v>
      </c>
      <c r="E291" s="190">
        <v>2</v>
      </c>
      <c r="F291" s="190">
        <v>2</v>
      </c>
      <c r="G291" s="190">
        <v>2</v>
      </c>
      <c r="H291" s="190">
        <v>2</v>
      </c>
      <c r="I291" s="190">
        <v>2</v>
      </c>
      <c r="J291" s="190">
        <v>2</v>
      </c>
      <c r="K291" s="190">
        <v>2</v>
      </c>
      <c r="L291" s="190">
        <v>2</v>
      </c>
      <c r="M291" s="190">
        <v>2</v>
      </c>
      <c r="N291" s="190">
        <v>2</v>
      </c>
      <c r="O291" s="190">
        <v>4</v>
      </c>
      <c r="P291" s="190">
        <v>4</v>
      </c>
      <c r="Q291" s="190">
        <v>4</v>
      </c>
      <c r="R291" s="190">
        <v>4</v>
      </c>
      <c r="S291" s="190">
        <v>4</v>
      </c>
      <c r="T291" s="190">
        <v>4</v>
      </c>
      <c r="U291" s="190">
        <v>4</v>
      </c>
      <c r="V291" s="191">
        <v>4</v>
      </c>
      <c r="W291" s="176" t="s">
        <v>170</v>
      </c>
    </row>
    <row r="292" spans="1:23" ht="12">
      <c r="A292" s="184">
        <v>6</v>
      </c>
      <c r="B292" s="185" t="s">
        <v>103</v>
      </c>
      <c r="C292" s="189">
        <v>4</v>
      </c>
      <c r="D292" s="190">
        <v>4</v>
      </c>
      <c r="E292" s="190">
        <v>4</v>
      </c>
      <c r="F292" s="190">
        <v>4</v>
      </c>
      <c r="G292" s="190">
        <v>4</v>
      </c>
      <c r="H292" s="190">
        <v>4</v>
      </c>
      <c r="I292" s="190">
        <v>4</v>
      </c>
      <c r="J292" s="190">
        <v>4</v>
      </c>
      <c r="K292" s="190">
        <v>4</v>
      </c>
      <c r="L292" s="190">
        <v>4</v>
      </c>
      <c r="M292" s="190">
        <v>4</v>
      </c>
      <c r="N292" s="190">
        <v>4</v>
      </c>
      <c r="O292" s="190">
        <v>4</v>
      </c>
      <c r="P292" s="190">
        <v>4</v>
      </c>
      <c r="Q292" s="190">
        <v>4</v>
      </c>
      <c r="R292" s="190">
        <v>4</v>
      </c>
      <c r="S292" s="190">
        <v>4</v>
      </c>
      <c r="T292" s="190">
        <v>4</v>
      </c>
      <c r="U292" s="190">
        <v>4</v>
      </c>
      <c r="V292" s="191">
        <v>4</v>
      </c>
      <c r="W292" s="176" t="s">
        <v>170</v>
      </c>
    </row>
    <row r="293" spans="1:23" ht="12">
      <c r="A293" s="184">
        <v>7</v>
      </c>
      <c r="B293" s="185" t="s">
        <v>104</v>
      </c>
      <c r="C293" s="189">
        <v>0</v>
      </c>
      <c r="D293" s="190">
        <v>1</v>
      </c>
      <c r="E293" s="190">
        <v>1</v>
      </c>
      <c r="F293" s="190">
        <v>1</v>
      </c>
      <c r="G293" s="190">
        <v>1</v>
      </c>
      <c r="H293" s="190">
        <v>1</v>
      </c>
      <c r="I293" s="190">
        <v>1</v>
      </c>
      <c r="J293" s="190">
        <v>1</v>
      </c>
      <c r="K293" s="190">
        <v>1</v>
      </c>
      <c r="L293" s="190">
        <v>1</v>
      </c>
      <c r="M293" s="190">
        <v>1</v>
      </c>
      <c r="N293" s="190">
        <v>1</v>
      </c>
      <c r="O293" s="190">
        <v>2</v>
      </c>
      <c r="P293" s="190">
        <v>2</v>
      </c>
      <c r="Q293" s="190">
        <v>2</v>
      </c>
      <c r="R293" s="190">
        <v>2</v>
      </c>
      <c r="S293" s="190">
        <v>2</v>
      </c>
      <c r="T293" s="190">
        <v>2</v>
      </c>
      <c r="U293" s="190">
        <v>2</v>
      </c>
      <c r="V293" s="191">
        <v>2</v>
      </c>
      <c r="W293" s="176" t="s">
        <v>170</v>
      </c>
    </row>
    <row r="294" spans="1:23" ht="12">
      <c r="A294" s="184">
        <v>8</v>
      </c>
      <c r="B294" s="185" t="s">
        <v>105</v>
      </c>
      <c r="C294" s="189">
        <v>6</v>
      </c>
      <c r="D294" s="190">
        <v>6</v>
      </c>
      <c r="E294" s="190">
        <v>6</v>
      </c>
      <c r="F294" s="190">
        <v>6</v>
      </c>
      <c r="G294" s="190">
        <v>6</v>
      </c>
      <c r="H294" s="190">
        <v>6</v>
      </c>
      <c r="I294" s="190">
        <v>6</v>
      </c>
      <c r="J294" s="190">
        <v>6</v>
      </c>
      <c r="K294" s="190">
        <v>6</v>
      </c>
      <c r="L294" s="190">
        <v>6</v>
      </c>
      <c r="M294" s="190">
        <v>6</v>
      </c>
      <c r="N294" s="190">
        <v>6</v>
      </c>
      <c r="O294" s="190">
        <v>6</v>
      </c>
      <c r="P294" s="190">
        <v>6</v>
      </c>
      <c r="Q294" s="190">
        <v>6</v>
      </c>
      <c r="R294" s="190">
        <v>6</v>
      </c>
      <c r="S294" s="190">
        <v>6</v>
      </c>
      <c r="T294" s="190">
        <v>6</v>
      </c>
      <c r="U294" s="190">
        <v>6</v>
      </c>
      <c r="V294" s="191">
        <v>6</v>
      </c>
      <c r="W294" s="176" t="s">
        <v>170</v>
      </c>
    </row>
    <row r="295" spans="1:23" ht="12">
      <c r="A295" s="184">
        <v>9</v>
      </c>
      <c r="B295" s="185" t="s">
        <v>107</v>
      </c>
      <c r="C295" s="189">
        <v>0</v>
      </c>
      <c r="D295" s="190">
        <v>4</v>
      </c>
      <c r="E295" s="190">
        <v>4</v>
      </c>
      <c r="F295" s="190">
        <v>4</v>
      </c>
      <c r="G295" s="190">
        <v>4</v>
      </c>
      <c r="H295" s="190">
        <v>4</v>
      </c>
      <c r="I295" s="190">
        <v>4</v>
      </c>
      <c r="J295" s="190">
        <v>4</v>
      </c>
      <c r="K295" s="190">
        <v>4</v>
      </c>
      <c r="L295" s="190">
        <v>4</v>
      </c>
      <c r="M295" s="190">
        <v>4</v>
      </c>
      <c r="N295" s="190">
        <v>4</v>
      </c>
      <c r="O295" s="190">
        <v>5</v>
      </c>
      <c r="P295" s="190">
        <v>5</v>
      </c>
      <c r="Q295" s="190">
        <v>5</v>
      </c>
      <c r="R295" s="190">
        <v>5</v>
      </c>
      <c r="S295" s="190">
        <v>5</v>
      </c>
      <c r="T295" s="190">
        <v>5</v>
      </c>
      <c r="U295" s="190">
        <v>5</v>
      </c>
      <c r="V295" s="191">
        <v>5</v>
      </c>
      <c r="W295" s="176" t="s">
        <v>170</v>
      </c>
    </row>
    <row r="296" spans="1:23" ht="12">
      <c r="A296" s="184">
        <v>10</v>
      </c>
      <c r="B296" s="185" t="s">
        <v>108</v>
      </c>
      <c r="C296" s="189">
        <v>0</v>
      </c>
      <c r="D296" s="190">
        <v>0</v>
      </c>
      <c r="E296" s="190">
        <v>0</v>
      </c>
      <c r="F296" s="190">
        <v>0</v>
      </c>
      <c r="G296" s="190">
        <v>0</v>
      </c>
      <c r="H296" s="190">
        <v>0</v>
      </c>
      <c r="I296" s="190">
        <v>0</v>
      </c>
      <c r="J296" s="190">
        <v>0</v>
      </c>
      <c r="K296" s="190">
        <v>0</v>
      </c>
      <c r="L296" s="190">
        <v>0</v>
      </c>
      <c r="M296" s="190">
        <v>0</v>
      </c>
      <c r="N296" s="190">
        <v>0</v>
      </c>
      <c r="O296" s="190">
        <v>6</v>
      </c>
      <c r="P296" s="190">
        <v>6</v>
      </c>
      <c r="Q296" s="190">
        <v>6</v>
      </c>
      <c r="R296" s="190">
        <v>6</v>
      </c>
      <c r="S296" s="190">
        <v>6</v>
      </c>
      <c r="T296" s="190">
        <v>6</v>
      </c>
      <c r="U296" s="190">
        <v>6</v>
      </c>
      <c r="V296" s="191">
        <v>6</v>
      </c>
      <c r="W296" s="176" t="s">
        <v>170</v>
      </c>
    </row>
    <row r="297" spans="1:23" ht="12">
      <c r="A297" s="184">
        <v>11</v>
      </c>
      <c r="B297" s="185" t="s">
        <v>192</v>
      </c>
      <c r="C297" s="189">
        <v>1</v>
      </c>
      <c r="D297" s="190">
        <v>1</v>
      </c>
      <c r="E297" s="190">
        <v>1</v>
      </c>
      <c r="F297" s="190">
        <v>1</v>
      </c>
      <c r="G297" s="190">
        <v>1</v>
      </c>
      <c r="H297" s="190">
        <v>1</v>
      </c>
      <c r="I297" s="190">
        <v>1</v>
      </c>
      <c r="J297" s="190">
        <v>1</v>
      </c>
      <c r="K297" s="190">
        <v>1</v>
      </c>
      <c r="L297" s="190">
        <v>1</v>
      </c>
      <c r="M297" s="190">
        <v>1</v>
      </c>
      <c r="N297" s="190">
        <v>1</v>
      </c>
      <c r="O297" s="190">
        <v>1</v>
      </c>
      <c r="P297" s="190">
        <v>1</v>
      </c>
      <c r="Q297" s="190">
        <v>1</v>
      </c>
      <c r="R297" s="190">
        <v>1</v>
      </c>
      <c r="S297" s="190">
        <v>1</v>
      </c>
      <c r="T297" s="190">
        <v>1</v>
      </c>
      <c r="U297" s="190">
        <v>1</v>
      </c>
      <c r="V297" s="191">
        <v>1</v>
      </c>
      <c r="W297" s="176" t="s">
        <v>170</v>
      </c>
    </row>
    <row r="298" spans="1:23" ht="12">
      <c r="A298" s="184">
        <v>12</v>
      </c>
      <c r="B298" s="185" t="s">
        <v>110</v>
      </c>
      <c r="C298" s="189">
        <v>0</v>
      </c>
      <c r="D298" s="190">
        <v>0</v>
      </c>
      <c r="E298" s="190">
        <v>0</v>
      </c>
      <c r="F298" s="190">
        <v>0</v>
      </c>
      <c r="G298" s="190">
        <v>0</v>
      </c>
      <c r="H298" s="190">
        <v>0</v>
      </c>
      <c r="I298" s="190">
        <v>0</v>
      </c>
      <c r="J298" s="190">
        <v>0</v>
      </c>
      <c r="K298" s="190">
        <v>0</v>
      </c>
      <c r="L298" s="190">
        <v>0</v>
      </c>
      <c r="M298" s="190">
        <v>0</v>
      </c>
      <c r="N298" s="190">
        <v>0</v>
      </c>
      <c r="O298" s="190">
        <v>0</v>
      </c>
      <c r="P298" s="190">
        <v>0</v>
      </c>
      <c r="Q298" s="190">
        <v>0</v>
      </c>
      <c r="R298" s="190">
        <v>0</v>
      </c>
      <c r="S298" s="190">
        <v>0</v>
      </c>
      <c r="T298" s="190">
        <v>0</v>
      </c>
      <c r="U298" s="190">
        <v>0</v>
      </c>
      <c r="V298" s="191">
        <v>0</v>
      </c>
      <c r="W298" s="176" t="s">
        <v>170</v>
      </c>
    </row>
    <row r="299" spans="1:23" ht="12">
      <c r="A299" s="184">
        <v>13</v>
      </c>
      <c r="B299" s="185" t="s">
        <v>111</v>
      </c>
      <c r="C299" s="189">
        <v>2</v>
      </c>
      <c r="D299" s="190">
        <v>2</v>
      </c>
      <c r="E299" s="190">
        <v>2</v>
      </c>
      <c r="F299" s="190">
        <v>2</v>
      </c>
      <c r="G299" s="190">
        <v>2</v>
      </c>
      <c r="H299" s="190">
        <v>2</v>
      </c>
      <c r="I299" s="190">
        <v>2</v>
      </c>
      <c r="J299" s="190">
        <v>2</v>
      </c>
      <c r="K299" s="190">
        <v>2</v>
      </c>
      <c r="L299" s="190">
        <v>2</v>
      </c>
      <c r="M299" s="190">
        <v>2</v>
      </c>
      <c r="N299" s="190">
        <v>2</v>
      </c>
      <c r="O299" s="190">
        <v>2</v>
      </c>
      <c r="P299" s="190">
        <v>2</v>
      </c>
      <c r="Q299" s="190">
        <v>2</v>
      </c>
      <c r="R299" s="190">
        <v>2</v>
      </c>
      <c r="S299" s="190">
        <v>2</v>
      </c>
      <c r="T299" s="190">
        <v>2</v>
      </c>
      <c r="U299" s="190">
        <v>2</v>
      </c>
      <c r="V299" s="191">
        <v>2</v>
      </c>
      <c r="W299" s="176" t="s">
        <v>170</v>
      </c>
    </row>
    <row r="300" spans="1:23" ht="12">
      <c r="A300" s="184">
        <v>14</v>
      </c>
      <c r="B300" s="185" t="s">
        <v>193</v>
      </c>
      <c r="C300" s="189">
        <v>0</v>
      </c>
      <c r="D300" s="190">
        <v>0</v>
      </c>
      <c r="E300" s="190">
        <v>0</v>
      </c>
      <c r="F300" s="190">
        <v>0</v>
      </c>
      <c r="G300" s="190">
        <v>0</v>
      </c>
      <c r="H300" s="190">
        <v>0</v>
      </c>
      <c r="I300" s="190">
        <v>0</v>
      </c>
      <c r="J300" s="190">
        <v>0</v>
      </c>
      <c r="K300" s="190">
        <v>0</v>
      </c>
      <c r="L300" s="190">
        <v>0</v>
      </c>
      <c r="M300" s="190">
        <v>0</v>
      </c>
      <c r="N300" s="190">
        <v>0</v>
      </c>
      <c r="O300" s="190">
        <v>0</v>
      </c>
      <c r="P300" s="190">
        <v>0</v>
      </c>
      <c r="Q300" s="190">
        <v>0</v>
      </c>
      <c r="R300" s="190">
        <v>0</v>
      </c>
      <c r="S300" s="190">
        <v>0</v>
      </c>
      <c r="T300" s="190">
        <v>0</v>
      </c>
      <c r="U300" s="190">
        <v>0</v>
      </c>
      <c r="V300" s="191">
        <v>0</v>
      </c>
      <c r="W300" s="176" t="s">
        <v>170</v>
      </c>
    </row>
    <row r="301" spans="1:23" ht="12">
      <c r="A301" s="184">
        <v>15</v>
      </c>
      <c r="B301" s="185" t="s">
        <v>113</v>
      </c>
      <c r="C301" s="189">
        <v>4.5</v>
      </c>
      <c r="D301" s="190">
        <v>4.5</v>
      </c>
      <c r="E301" s="190">
        <v>4.5</v>
      </c>
      <c r="F301" s="190">
        <v>4.5</v>
      </c>
      <c r="G301" s="190">
        <v>4.5</v>
      </c>
      <c r="H301" s="190">
        <v>4.5</v>
      </c>
      <c r="I301" s="190">
        <v>4.5</v>
      </c>
      <c r="J301" s="190">
        <v>4.5</v>
      </c>
      <c r="K301" s="190">
        <v>4.5</v>
      </c>
      <c r="L301" s="190">
        <v>4.5</v>
      </c>
      <c r="M301" s="190">
        <v>4.5</v>
      </c>
      <c r="N301" s="190">
        <v>4.5</v>
      </c>
      <c r="O301" s="190">
        <v>4.5</v>
      </c>
      <c r="P301" s="190">
        <v>4.5</v>
      </c>
      <c r="Q301" s="190">
        <v>4.5</v>
      </c>
      <c r="R301" s="190">
        <v>4.5</v>
      </c>
      <c r="S301" s="190">
        <v>4.5</v>
      </c>
      <c r="T301" s="190">
        <v>4.5</v>
      </c>
      <c r="U301" s="190">
        <v>4.5</v>
      </c>
      <c r="V301" s="191">
        <v>4.5</v>
      </c>
      <c r="W301" s="176" t="s">
        <v>170</v>
      </c>
    </row>
    <row r="302" spans="1:23" ht="12">
      <c r="A302" s="184">
        <v>16</v>
      </c>
      <c r="B302" s="185" t="s">
        <v>114</v>
      </c>
      <c r="C302" s="189">
        <v>6</v>
      </c>
      <c r="D302" s="190">
        <v>6</v>
      </c>
      <c r="E302" s="190">
        <v>6</v>
      </c>
      <c r="F302" s="190">
        <v>6</v>
      </c>
      <c r="G302" s="190">
        <v>6</v>
      </c>
      <c r="H302" s="190">
        <v>6</v>
      </c>
      <c r="I302" s="190">
        <v>6</v>
      </c>
      <c r="J302" s="190">
        <v>6</v>
      </c>
      <c r="K302" s="190">
        <v>6</v>
      </c>
      <c r="L302" s="190">
        <v>6</v>
      </c>
      <c r="M302" s="190">
        <v>6</v>
      </c>
      <c r="N302" s="190">
        <v>6</v>
      </c>
      <c r="O302" s="190">
        <v>6</v>
      </c>
      <c r="P302" s="190">
        <v>6</v>
      </c>
      <c r="Q302" s="190">
        <v>6</v>
      </c>
      <c r="R302" s="190">
        <v>6</v>
      </c>
      <c r="S302" s="190">
        <v>6</v>
      </c>
      <c r="T302" s="190">
        <v>6</v>
      </c>
      <c r="U302" s="190">
        <v>6</v>
      </c>
      <c r="V302" s="191">
        <v>6</v>
      </c>
      <c r="W302" s="176" t="s">
        <v>170</v>
      </c>
    </row>
    <row r="303" spans="1:23" ht="12">
      <c r="A303" s="184">
        <v>17</v>
      </c>
      <c r="B303" s="185" t="s">
        <v>115</v>
      </c>
      <c r="C303" s="189">
        <v>3</v>
      </c>
      <c r="D303" s="190">
        <v>6</v>
      </c>
      <c r="E303" s="190">
        <v>6</v>
      </c>
      <c r="F303" s="190">
        <v>6</v>
      </c>
      <c r="G303" s="190">
        <v>6</v>
      </c>
      <c r="H303" s="190">
        <v>6</v>
      </c>
      <c r="I303" s="190">
        <v>6</v>
      </c>
      <c r="J303" s="190">
        <v>6</v>
      </c>
      <c r="K303" s="190">
        <v>6</v>
      </c>
      <c r="L303" s="190">
        <v>6</v>
      </c>
      <c r="M303" s="190">
        <v>6</v>
      </c>
      <c r="N303" s="190">
        <v>6</v>
      </c>
      <c r="O303" s="190">
        <v>4</v>
      </c>
      <c r="P303" s="190">
        <v>4</v>
      </c>
      <c r="Q303" s="190">
        <v>4</v>
      </c>
      <c r="R303" s="190">
        <v>4</v>
      </c>
      <c r="S303" s="190">
        <v>4</v>
      </c>
      <c r="T303" s="190">
        <v>4</v>
      </c>
      <c r="U303" s="190">
        <v>1</v>
      </c>
      <c r="V303" s="191">
        <v>1</v>
      </c>
      <c r="W303" s="176" t="s">
        <v>170</v>
      </c>
    </row>
    <row r="304" spans="1:23" ht="12">
      <c r="A304" s="184">
        <v>18</v>
      </c>
      <c r="B304" s="185" t="s">
        <v>116</v>
      </c>
      <c r="C304" s="192">
        <v>0</v>
      </c>
      <c r="D304" s="193">
        <v>0</v>
      </c>
      <c r="E304" s="193">
        <v>0</v>
      </c>
      <c r="F304" s="193">
        <v>0</v>
      </c>
      <c r="G304" s="193">
        <v>0</v>
      </c>
      <c r="H304" s="193">
        <v>0</v>
      </c>
      <c r="I304" s="193">
        <v>0</v>
      </c>
      <c r="J304" s="193">
        <v>0</v>
      </c>
      <c r="K304" s="193">
        <v>0</v>
      </c>
      <c r="L304" s="193">
        <v>0</v>
      </c>
      <c r="M304" s="193">
        <v>0</v>
      </c>
      <c r="N304" s="193">
        <v>0</v>
      </c>
      <c r="O304" s="193">
        <v>0</v>
      </c>
      <c r="P304" s="193">
        <v>0</v>
      </c>
      <c r="Q304" s="193">
        <v>0</v>
      </c>
      <c r="R304" s="193">
        <v>0</v>
      </c>
      <c r="S304" s="193">
        <v>0</v>
      </c>
      <c r="T304" s="193">
        <v>0</v>
      </c>
      <c r="U304" s="193">
        <v>0</v>
      </c>
      <c r="V304" s="194">
        <v>0</v>
      </c>
      <c r="W304" s="176" t="s">
        <v>170</v>
      </c>
    </row>
    <row r="305" spans="1:23" ht="12">
      <c r="A305" s="195" t="s">
        <v>124</v>
      </c>
      <c r="B305" s="196" t="s">
        <v>127</v>
      </c>
      <c r="C305" s="197">
        <f>0.5*(C283+C284)</f>
        <v>3</v>
      </c>
      <c r="D305" s="198">
        <f>0.5*(D283+D284)</f>
        <v>1</v>
      </c>
      <c r="E305" s="198">
        <f aca="true" t="shared" si="106" ref="E305:V305">0.5*(E283+E284)</f>
        <v>1</v>
      </c>
      <c r="F305" s="198">
        <f t="shared" si="106"/>
        <v>1</v>
      </c>
      <c r="G305" s="198">
        <f t="shared" si="106"/>
        <v>1</v>
      </c>
      <c r="H305" s="198">
        <f t="shared" si="106"/>
        <v>1</v>
      </c>
      <c r="I305" s="198">
        <f t="shared" si="106"/>
        <v>1</v>
      </c>
      <c r="J305" s="198">
        <f t="shared" si="106"/>
        <v>1</v>
      </c>
      <c r="K305" s="198">
        <f t="shared" si="106"/>
        <v>1</v>
      </c>
      <c r="L305" s="198">
        <f t="shared" si="106"/>
        <v>1</v>
      </c>
      <c r="M305" s="198">
        <f t="shared" si="106"/>
        <v>1</v>
      </c>
      <c r="N305" s="198">
        <f t="shared" si="106"/>
        <v>1</v>
      </c>
      <c r="O305" s="198">
        <f t="shared" si="106"/>
        <v>2.5</v>
      </c>
      <c r="P305" s="198">
        <f t="shared" si="106"/>
        <v>2.5</v>
      </c>
      <c r="Q305" s="198">
        <f t="shared" si="106"/>
        <v>2.5</v>
      </c>
      <c r="R305" s="198">
        <f t="shared" si="106"/>
        <v>2.5</v>
      </c>
      <c r="S305" s="198">
        <f t="shared" si="106"/>
        <v>2.5</v>
      </c>
      <c r="T305" s="198">
        <f t="shared" si="106"/>
        <v>2.5</v>
      </c>
      <c r="U305" s="198">
        <f t="shared" si="106"/>
        <v>1</v>
      </c>
      <c r="V305" s="199">
        <f t="shared" si="106"/>
        <v>1</v>
      </c>
      <c r="W305" s="176" t="s">
        <v>170</v>
      </c>
    </row>
    <row r="306" spans="1:23" ht="12">
      <c r="A306" s="184" t="s">
        <v>125</v>
      </c>
      <c r="B306" s="185" t="s">
        <v>128</v>
      </c>
      <c r="C306" s="200">
        <f>0.142857*(C285+C286+C287)+0.190476*(C288+C289+C290)</f>
        <v>3.666663</v>
      </c>
      <c r="D306" s="201">
        <f>0.142857*(D285+D286+D287)+0.190476*(D288+D289+D290)</f>
        <v>4.761900000000001</v>
      </c>
      <c r="E306" s="201">
        <f aca="true" t="shared" si="107" ref="E306:T306">0.142857*(E285+E286+E287)+0.190476*(E288+E289+E290)</f>
        <v>4.761900000000001</v>
      </c>
      <c r="F306" s="201">
        <f t="shared" si="107"/>
        <v>5.142852</v>
      </c>
      <c r="G306" s="201">
        <f t="shared" si="107"/>
        <v>5.142852</v>
      </c>
      <c r="H306" s="201">
        <f t="shared" si="107"/>
        <v>5.142852</v>
      </c>
      <c r="I306" s="201">
        <f t="shared" si="107"/>
        <v>5.142852</v>
      </c>
      <c r="J306" s="201">
        <f t="shared" si="107"/>
        <v>5.142852</v>
      </c>
      <c r="K306" s="201">
        <f t="shared" si="107"/>
        <v>5.142852</v>
      </c>
      <c r="L306" s="201">
        <f t="shared" si="107"/>
        <v>5.142852</v>
      </c>
      <c r="M306" s="201">
        <f t="shared" si="107"/>
        <v>5.142852</v>
      </c>
      <c r="N306" s="201">
        <f t="shared" si="107"/>
        <v>4.761900000000001</v>
      </c>
      <c r="O306" s="201">
        <f t="shared" si="107"/>
        <v>3.238092</v>
      </c>
      <c r="P306" s="201">
        <f t="shared" si="107"/>
        <v>3.238092</v>
      </c>
      <c r="Q306" s="201">
        <f t="shared" si="107"/>
        <v>3.238092</v>
      </c>
      <c r="R306" s="201">
        <f t="shared" si="107"/>
        <v>3.238092</v>
      </c>
      <c r="S306" s="201">
        <f t="shared" si="107"/>
        <v>3.238092</v>
      </c>
      <c r="T306" s="201">
        <f t="shared" si="107"/>
        <v>3.238092</v>
      </c>
      <c r="U306" s="201">
        <f>0.142857*(T285+T286+T287)+0.190476*(T288+T289+T290)</f>
        <v>3.238092</v>
      </c>
      <c r="V306" s="202">
        <f>0.142857*(V285+V286+V287)+0.190476*(V288+V289+V290)</f>
        <v>3.238092</v>
      </c>
      <c r="W306" s="176" t="s">
        <v>170</v>
      </c>
    </row>
    <row r="307" spans="1:23" ht="12">
      <c r="A307" s="184" t="s">
        <v>126</v>
      </c>
      <c r="B307" s="185" t="s">
        <v>129</v>
      </c>
      <c r="C307" s="200">
        <f>0.25*(C291+C292+C293+C294)</f>
        <v>3.5</v>
      </c>
      <c r="D307" s="201">
        <f>0.25*(D291+D292+D293+D294)</f>
        <v>3.25</v>
      </c>
      <c r="E307" s="201">
        <f aca="true" t="shared" si="108" ref="E307:T307">0.25*(E291+E292+E293+E294)</f>
        <v>3.25</v>
      </c>
      <c r="F307" s="201">
        <f t="shared" si="108"/>
        <v>3.25</v>
      </c>
      <c r="G307" s="201">
        <f t="shared" si="108"/>
        <v>3.25</v>
      </c>
      <c r="H307" s="201">
        <f t="shared" si="108"/>
        <v>3.25</v>
      </c>
      <c r="I307" s="201">
        <f t="shared" si="108"/>
        <v>3.25</v>
      </c>
      <c r="J307" s="201">
        <f t="shared" si="108"/>
        <v>3.25</v>
      </c>
      <c r="K307" s="201">
        <f t="shared" si="108"/>
        <v>3.25</v>
      </c>
      <c r="L307" s="201">
        <f t="shared" si="108"/>
        <v>3.25</v>
      </c>
      <c r="M307" s="201">
        <f t="shared" si="108"/>
        <v>3.25</v>
      </c>
      <c r="N307" s="201">
        <f t="shared" si="108"/>
        <v>3.25</v>
      </c>
      <c r="O307" s="201">
        <f t="shared" si="108"/>
        <v>4</v>
      </c>
      <c r="P307" s="201">
        <f t="shared" si="108"/>
        <v>4</v>
      </c>
      <c r="Q307" s="201">
        <f t="shared" si="108"/>
        <v>4</v>
      </c>
      <c r="R307" s="201">
        <f t="shared" si="108"/>
        <v>4</v>
      </c>
      <c r="S307" s="201">
        <f t="shared" si="108"/>
        <v>4</v>
      </c>
      <c r="T307" s="201">
        <f t="shared" si="108"/>
        <v>4</v>
      </c>
      <c r="U307" s="201">
        <f>0.25*(T291+T292+T293+T294)</f>
        <v>4</v>
      </c>
      <c r="V307" s="202">
        <f>0.25*(V291+V292+V293+V294)</f>
        <v>4</v>
      </c>
      <c r="W307" s="176" t="s">
        <v>170</v>
      </c>
    </row>
    <row r="308" spans="1:23" ht="12">
      <c r="A308" s="184" t="s">
        <v>130</v>
      </c>
      <c r="B308" s="185" t="s">
        <v>1</v>
      </c>
      <c r="C308" s="200">
        <f>0.5*C295+0.25*(C296+C297)</f>
        <v>0.25</v>
      </c>
      <c r="D308" s="201">
        <f>0.5*D295+0.25*(D296+D297)</f>
        <v>2.25</v>
      </c>
      <c r="E308" s="201">
        <f aca="true" t="shared" si="109" ref="E308:T308">0.5*E295+0.25*(E296+E297)</f>
        <v>2.25</v>
      </c>
      <c r="F308" s="201">
        <f t="shared" si="109"/>
        <v>2.25</v>
      </c>
      <c r="G308" s="201">
        <f t="shared" si="109"/>
        <v>2.25</v>
      </c>
      <c r="H308" s="201">
        <f t="shared" si="109"/>
        <v>2.25</v>
      </c>
      <c r="I308" s="201">
        <f t="shared" si="109"/>
        <v>2.25</v>
      </c>
      <c r="J308" s="201">
        <f t="shared" si="109"/>
        <v>2.25</v>
      </c>
      <c r="K308" s="201">
        <f t="shared" si="109"/>
        <v>2.25</v>
      </c>
      <c r="L308" s="201">
        <f t="shared" si="109"/>
        <v>2.25</v>
      </c>
      <c r="M308" s="201">
        <f t="shared" si="109"/>
        <v>2.25</v>
      </c>
      <c r="N308" s="201">
        <f t="shared" si="109"/>
        <v>2.25</v>
      </c>
      <c r="O308" s="201">
        <f t="shared" si="109"/>
        <v>4.25</v>
      </c>
      <c r="P308" s="201">
        <f t="shared" si="109"/>
        <v>4.25</v>
      </c>
      <c r="Q308" s="201">
        <f t="shared" si="109"/>
        <v>4.25</v>
      </c>
      <c r="R308" s="201">
        <f t="shared" si="109"/>
        <v>4.25</v>
      </c>
      <c r="S308" s="201">
        <f t="shared" si="109"/>
        <v>4.25</v>
      </c>
      <c r="T308" s="201">
        <f t="shared" si="109"/>
        <v>4.25</v>
      </c>
      <c r="U308" s="201">
        <f>0.5*T295+0.25*(T296+T297)</f>
        <v>4.25</v>
      </c>
      <c r="V308" s="202">
        <f>0.5*V295+0.25*(V296+V297)</f>
        <v>4.25</v>
      </c>
      <c r="W308" s="176" t="s">
        <v>170</v>
      </c>
    </row>
    <row r="309" spans="1:23" ht="12">
      <c r="A309" s="184" t="s">
        <v>131</v>
      </c>
      <c r="B309" s="185" t="s">
        <v>132</v>
      </c>
      <c r="C309" s="200">
        <f>0.5*C298+0.25*(C299+C300)</f>
        <v>0.5</v>
      </c>
      <c r="D309" s="201">
        <f>0.5*D298+0.25*(D299+D300)</f>
        <v>0.5</v>
      </c>
      <c r="E309" s="201">
        <f aca="true" t="shared" si="110" ref="E309:T309">0.5*E298+0.25*(E299+E300)</f>
        <v>0.5</v>
      </c>
      <c r="F309" s="201">
        <f t="shared" si="110"/>
        <v>0.5</v>
      </c>
      <c r="G309" s="201">
        <f t="shared" si="110"/>
        <v>0.5</v>
      </c>
      <c r="H309" s="201">
        <f t="shared" si="110"/>
        <v>0.5</v>
      </c>
      <c r="I309" s="201">
        <f t="shared" si="110"/>
        <v>0.5</v>
      </c>
      <c r="J309" s="201">
        <f t="shared" si="110"/>
        <v>0.5</v>
      </c>
      <c r="K309" s="201">
        <f t="shared" si="110"/>
        <v>0.5</v>
      </c>
      <c r="L309" s="201">
        <f t="shared" si="110"/>
        <v>0.5</v>
      </c>
      <c r="M309" s="201">
        <f t="shared" si="110"/>
        <v>0.5</v>
      </c>
      <c r="N309" s="201">
        <f t="shared" si="110"/>
        <v>0.5</v>
      </c>
      <c r="O309" s="201">
        <f t="shared" si="110"/>
        <v>0.5</v>
      </c>
      <c r="P309" s="201">
        <f t="shared" si="110"/>
        <v>0.5</v>
      </c>
      <c r="Q309" s="201">
        <f t="shared" si="110"/>
        <v>0.5</v>
      </c>
      <c r="R309" s="201">
        <f t="shared" si="110"/>
        <v>0.5</v>
      </c>
      <c r="S309" s="201">
        <f t="shared" si="110"/>
        <v>0.5</v>
      </c>
      <c r="T309" s="201">
        <f t="shared" si="110"/>
        <v>0.5</v>
      </c>
      <c r="U309" s="201">
        <f>0.5*T298+0.25*(T299+T300)</f>
        <v>0.5</v>
      </c>
      <c r="V309" s="202">
        <f>0.5*V298+0.25*(V299+V300)</f>
        <v>0.5</v>
      </c>
      <c r="W309" s="176" t="s">
        <v>170</v>
      </c>
    </row>
    <row r="310" spans="1:23" ht="12">
      <c r="A310" s="203" t="s">
        <v>2</v>
      </c>
      <c r="B310" s="204" t="s">
        <v>120</v>
      </c>
      <c r="C310" s="205">
        <f>0.25*(C301+C302+C303+C304)</f>
        <v>3.375</v>
      </c>
      <c r="D310" s="206">
        <f>0.25*(D301+D302+D303+D304)</f>
        <v>4.125</v>
      </c>
      <c r="E310" s="206">
        <f aca="true" t="shared" si="111" ref="E310:T310">0.25*(E301+E302+E303+E304)</f>
        <v>4.125</v>
      </c>
      <c r="F310" s="206">
        <f t="shared" si="111"/>
        <v>4.125</v>
      </c>
      <c r="G310" s="206">
        <f t="shared" si="111"/>
        <v>4.125</v>
      </c>
      <c r="H310" s="206">
        <f t="shared" si="111"/>
        <v>4.125</v>
      </c>
      <c r="I310" s="206">
        <f t="shared" si="111"/>
        <v>4.125</v>
      </c>
      <c r="J310" s="206">
        <f t="shared" si="111"/>
        <v>4.125</v>
      </c>
      <c r="K310" s="206">
        <f t="shared" si="111"/>
        <v>4.125</v>
      </c>
      <c r="L310" s="206">
        <f t="shared" si="111"/>
        <v>4.125</v>
      </c>
      <c r="M310" s="206">
        <f t="shared" si="111"/>
        <v>4.125</v>
      </c>
      <c r="N310" s="206">
        <f t="shared" si="111"/>
        <v>4.125</v>
      </c>
      <c r="O310" s="206">
        <f t="shared" si="111"/>
        <v>3.625</v>
      </c>
      <c r="P310" s="206">
        <f t="shared" si="111"/>
        <v>3.625</v>
      </c>
      <c r="Q310" s="206">
        <f t="shared" si="111"/>
        <v>3.625</v>
      </c>
      <c r="R310" s="206">
        <f t="shared" si="111"/>
        <v>3.625</v>
      </c>
      <c r="S310" s="206">
        <f t="shared" si="111"/>
        <v>3.625</v>
      </c>
      <c r="T310" s="206">
        <f t="shared" si="111"/>
        <v>3.625</v>
      </c>
      <c r="U310" s="206">
        <f>0.25*(T301+T302+U303+U304)</f>
        <v>2.875</v>
      </c>
      <c r="V310" s="207">
        <f>0.25*(V301+V302+V303+V304)</f>
        <v>2.875</v>
      </c>
      <c r="W310" s="176" t="s">
        <v>170</v>
      </c>
    </row>
    <row r="311" spans="1:23" ht="12">
      <c r="A311" s="195" t="s">
        <v>0</v>
      </c>
      <c r="B311" s="196" t="s">
        <v>121</v>
      </c>
      <c r="C311" s="197">
        <f>1/3*(C305+C306+C307)</f>
        <v>3.3888876666666663</v>
      </c>
      <c r="D311" s="198">
        <f>1/3*(D305+D306+D307)</f>
        <v>3.003966666666667</v>
      </c>
      <c r="E311" s="198">
        <f aca="true" t="shared" si="112" ref="E311:V311">1/3*(E305+E306+E307)</f>
        <v>3.003966666666667</v>
      </c>
      <c r="F311" s="198">
        <f t="shared" si="112"/>
        <v>3.130950666666667</v>
      </c>
      <c r="G311" s="198">
        <f t="shared" si="112"/>
        <v>3.130950666666667</v>
      </c>
      <c r="H311" s="198">
        <f t="shared" si="112"/>
        <v>3.130950666666667</v>
      </c>
      <c r="I311" s="198">
        <f t="shared" si="112"/>
        <v>3.130950666666667</v>
      </c>
      <c r="J311" s="198">
        <f t="shared" si="112"/>
        <v>3.130950666666667</v>
      </c>
      <c r="K311" s="198">
        <f t="shared" si="112"/>
        <v>3.130950666666667</v>
      </c>
      <c r="L311" s="198">
        <f t="shared" si="112"/>
        <v>3.130950666666667</v>
      </c>
      <c r="M311" s="198">
        <f t="shared" si="112"/>
        <v>3.130950666666667</v>
      </c>
      <c r="N311" s="198">
        <f t="shared" si="112"/>
        <v>3.003966666666667</v>
      </c>
      <c r="O311" s="198">
        <f t="shared" si="112"/>
        <v>3.2460306666666665</v>
      </c>
      <c r="P311" s="198">
        <f t="shared" si="112"/>
        <v>3.2460306666666665</v>
      </c>
      <c r="Q311" s="198">
        <f t="shared" si="112"/>
        <v>3.2460306666666665</v>
      </c>
      <c r="R311" s="198">
        <f t="shared" si="112"/>
        <v>3.2460306666666665</v>
      </c>
      <c r="S311" s="198">
        <f t="shared" si="112"/>
        <v>3.2460306666666665</v>
      </c>
      <c r="T311" s="198">
        <f t="shared" si="112"/>
        <v>3.2460306666666665</v>
      </c>
      <c r="U311" s="198">
        <f t="shared" si="112"/>
        <v>2.7460306666666665</v>
      </c>
      <c r="V311" s="199">
        <f t="shared" si="112"/>
        <v>2.7460306666666665</v>
      </c>
      <c r="W311" s="176" t="s">
        <v>170</v>
      </c>
    </row>
    <row r="312" spans="1:23" ht="12">
      <c r="A312" s="184" t="s">
        <v>117</v>
      </c>
      <c r="B312" s="185" t="s">
        <v>122</v>
      </c>
      <c r="C312" s="200">
        <f>0.5*(C308+C309)</f>
        <v>0.375</v>
      </c>
      <c r="D312" s="201">
        <f>0.5*(D308+D309)</f>
        <v>1.375</v>
      </c>
      <c r="E312" s="201">
        <f aca="true" t="shared" si="113" ref="E312:V312">0.5*(E308+E309)</f>
        <v>1.375</v>
      </c>
      <c r="F312" s="201">
        <f t="shared" si="113"/>
        <v>1.375</v>
      </c>
      <c r="G312" s="201">
        <f t="shared" si="113"/>
        <v>1.375</v>
      </c>
      <c r="H312" s="201">
        <f t="shared" si="113"/>
        <v>1.375</v>
      </c>
      <c r="I312" s="201">
        <f t="shared" si="113"/>
        <v>1.375</v>
      </c>
      <c r="J312" s="201">
        <f t="shared" si="113"/>
        <v>1.375</v>
      </c>
      <c r="K312" s="201">
        <f t="shared" si="113"/>
        <v>1.375</v>
      </c>
      <c r="L312" s="201">
        <f t="shared" si="113"/>
        <v>1.375</v>
      </c>
      <c r="M312" s="201">
        <f t="shared" si="113"/>
        <v>1.375</v>
      </c>
      <c r="N312" s="201">
        <f t="shared" si="113"/>
        <v>1.375</v>
      </c>
      <c r="O312" s="201">
        <f t="shared" si="113"/>
        <v>2.375</v>
      </c>
      <c r="P312" s="201">
        <f t="shared" si="113"/>
        <v>2.375</v>
      </c>
      <c r="Q312" s="201">
        <f t="shared" si="113"/>
        <v>2.375</v>
      </c>
      <c r="R312" s="201">
        <f t="shared" si="113"/>
        <v>2.375</v>
      </c>
      <c r="S312" s="201">
        <f t="shared" si="113"/>
        <v>2.375</v>
      </c>
      <c r="T312" s="201">
        <f t="shared" si="113"/>
        <v>2.375</v>
      </c>
      <c r="U312" s="201">
        <f t="shared" si="113"/>
        <v>2.375</v>
      </c>
      <c r="V312" s="202">
        <f t="shared" si="113"/>
        <v>2.375</v>
      </c>
      <c r="W312" s="176" t="s">
        <v>170</v>
      </c>
    </row>
    <row r="313" spans="1:23" ht="12">
      <c r="A313" s="203" t="s">
        <v>2</v>
      </c>
      <c r="B313" s="204" t="s">
        <v>123</v>
      </c>
      <c r="C313" s="205">
        <f>C310</f>
        <v>3.375</v>
      </c>
      <c r="D313" s="206">
        <f>D310</f>
        <v>4.125</v>
      </c>
      <c r="E313" s="206">
        <f aca="true" t="shared" si="114" ref="E313:V313">E310</f>
        <v>4.125</v>
      </c>
      <c r="F313" s="206">
        <f t="shared" si="114"/>
        <v>4.125</v>
      </c>
      <c r="G313" s="206">
        <f t="shared" si="114"/>
        <v>4.125</v>
      </c>
      <c r="H313" s="206">
        <f t="shared" si="114"/>
        <v>4.125</v>
      </c>
      <c r="I313" s="206">
        <f t="shared" si="114"/>
        <v>4.125</v>
      </c>
      <c r="J313" s="206">
        <f t="shared" si="114"/>
        <v>4.125</v>
      </c>
      <c r="K313" s="206">
        <f t="shared" si="114"/>
        <v>4.125</v>
      </c>
      <c r="L313" s="206">
        <f t="shared" si="114"/>
        <v>4.125</v>
      </c>
      <c r="M313" s="206">
        <f t="shared" si="114"/>
        <v>4.125</v>
      </c>
      <c r="N313" s="206">
        <f t="shared" si="114"/>
        <v>4.125</v>
      </c>
      <c r="O313" s="206">
        <f t="shared" si="114"/>
        <v>3.625</v>
      </c>
      <c r="P313" s="206">
        <f t="shared" si="114"/>
        <v>3.625</v>
      </c>
      <c r="Q313" s="206">
        <f t="shared" si="114"/>
        <v>3.625</v>
      </c>
      <c r="R313" s="206">
        <f t="shared" si="114"/>
        <v>3.625</v>
      </c>
      <c r="S313" s="206">
        <f t="shared" si="114"/>
        <v>3.625</v>
      </c>
      <c r="T313" s="206">
        <f t="shared" si="114"/>
        <v>3.625</v>
      </c>
      <c r="U313" s="206">
        <f t="shared" si="114"/>
        <v>2.875</v>
      </c>
      <c r="V313" s="207">
        <f t="shared" si="114"/>
        <v>2.875</v>
      </c>
      <c r="W313" s="176" t="s">
        <v>170</v>
      </c>
    </row>
    <row r="314" spans="1:23" ht="12">
      <c r="A314" s="208" t="s">
        <v>118</v>
      </c>
      <c r="B314" s="209"/>
      <c r="C314" s="210">
        <f>5/12*C311+5/12*C312+2/12*C313</f>
        <v>2.1307865277777776</v>
      </c>
      <c r="D314" s="211">
        <f>5/12*D311+5/12*D312+2/12*D313</f>
        <v>2.5120694444444447</v>
      </c>
      <c r="E314" s="211">
        <f aca="true" t="shared" si="115" ref="E314:V314">5/12*E311+5/12*E312+2/12*E313</f>
        <v>2.5120694444444447</v>
      </c>
      <c r="F314" s="211">
        <f t="shared" si="115"/>
        <v>2.564979444444445</v>
      </c>
      <c r="G314" s="211">
        <f t="shared" si="115"/>
        <v>2.564979444444445</v>
      </c>
      <c r="H314" s="211">
        <f t="shared" si="115"/>
        <v>2.564979444444445</v>
      </c>
      <c r="I314" s="211">
        <f t="shared" si="115"/>
        <v>2.564979444444445</v>
      </c>
      <c r="J314" s="211">
        <f t="shared" si="115"/>
        <v>2.564979444444445</v>
      </c>
      <c r="K314" s="211">
        <f t="shared" si="115"/>
        <v>2.564979444444445</v>
      </c>
      <c r="L314" s="211">
        <f t="shared" si="115"/>
        <v>2.564979444444445</v>
      </c>
      <c r="M314" s="211">
        <f t="shared" si="115"/>
        <v>2.564979444444445</v>
      </c>
      <c r="N314" s="211">
        <f t="shared" si="115"/>
        <v>2.5120694444444447</v>
      </c>
      <c r="O314" s="211">
        <f t="shared" si="115"/>
        <v>2.9462627777777777</v>
      </c>
      <c r="P314" s="211">
        <f t="shared" si="115"/>
        <v>2.9462627777777777</v>
      </c>
      <c r="Q314" s="211">
        <f t="shared" si="115"/>
        <v>2.9462627777777777</v>
      </c>
      <c r="R314" s="211">
        <f t="shared" si="115"/>
        <v>2.9462627777777777</v>
      </c>
      <c r="S314" s="211">
        <f t="shared" si="115"/>
        <v>2.9462627777777777</v>
      </c>
      <c r="T314" s="211">
        <f t="shared" si="115"/>
        <v>2.9462627777777777</v>
      </c>
      <c r="U314" s="211">
        <f t="shared" si="115"/>
        <v>2.612929444444444</v>
      </c>
      <c r="V314" s="212">
        <f t="shared" si="115"/>
        <v>2.612929444444444</v>
      </c>
      <c r="W314" s="176" t="s">
        <v>170</v>
      </c>
    </row>
    <row r="315" spans="3:22" ht="12">
      <c r="C315" s="183"/>
      <c r="D315" s="183"/>
      <c r="E315" s="183"/>
      <c r="F315" s="183"/>
      <c r="G315" s="183"/>
      <c r="H315" s="183"/>
      <c r="I315" s="183"/>
      <c r="J315" s="183"/>
      <c r="K315" s="183"/>
      <c r="L315" s="183"/>
      <c r="M315" s="183"/>
      <c r="N315" s="183"/>
      <c r="O315" s="183"/>
      <c r="P315" s="183"/>
      <c r="Q315" s="183"/>
      <c r="R315" s="183"/>
      <c r="S315" s="183"/>
      <c r="T315" s="183"/>
      <c r="U315" s="183"/>
      <c r="V315" s="183"/>
    </row>
    <row r="316" spans="1:22" ht="12">
      <c r="A316" s="175" t="s">
        <v>186</v>
      </c>
      <c r="C316" s="177"/>
      <c r="D316" s="177"/>
      <c r="E316" s="177"/>
      <c r="F316" s="177"/>
      <c r="G316" s="177"/>
      <c r="H316" s="177"/>
      <c r="I316" s="177"/>
      <c r="J316" s="177"/>
      <c r="K316" s="177"/>
      <c r="L316" s="177"/>
      <c r="M316" s="177"/>
      <c r="N316" s="177"/>
      <c r="O316" s="177"/>
      <c r="P316" s="177"/>
      <c r="Q316" s="177"/>
      <c r="R316" s="177"/>
      <c r="S316" s="177"/>
      <c r="T316" s="177"/>
      <c r="U316" s="177"/>
      <c r="V316" s="177"/>
    </row>
    <row r="317" spans="1:22" ht="12">
      <c r="A317" s="178" t="s">
        <v>90</v>
      </c>
      <c r="B317" s="179" t="s">
        <v>91</v>
      </c>
      <c r="C317" s="180" t="s">
        <v>25</v>
      </c>
      <c r="D317" s="181" t="s">
        <v>26</v>
      </c>
      <c r="E317" s="181" t="s">
        <v>27</v>
      </c>
      <c r="F317" s="181" t="s">
        <v>28</v>
      </c>
      <c r="G317" s="181" t="s">
        <v>29</v>
      </c>
      <c r="H317" s="181" t="s">
        <v>30</v>
      </c>
      <c r="I317" s="181" t="s">
        <v>31</v>
      </c>
      <c r="J317" s="181" t="s">
        <v>32</v>
      </c>
      <c r="K317" s="181" t="s">
        <v>33</v>
      </c>
      <c r="L317" s="181" t="s">
        <v>34</v>
      </c>
      <c r="M317" s="181">
        <v>2000</v>
      </c>
      <c r="N317" s="181">
        <v>2001</v>
      </c>
      <c r="O317" s="181">
        <v>2002</v>
      </c>
      <c r="P317" s="181">
        <v>2003</v>
      </c>
      <c r="Q317" s="181">
        <v>2004</v>
      </c>
      <c r="R317" s="181">
        <v>2005</v>
      </c>
      <c r="S317" s="181">
        <v>2006</v>
      </c>
      <c r="T317" s="181">
        <v>2007</v>
      </c>
      <c r="U317" s="181">
        <v>2008</v>
      </c>
      <c r="V317" s="182">
        <v>2009</v>
      </c>
    </row>
    <row r="318" spans="1:23" ht="12">
      <c r="A318" s="184">
        <v>1</v>
      </c>
      <c r="B318" s="185" t="s">
        <v>106</v>
      </c>
      <c r="C318" s="186">
        <v>6</v>
      </c>
      <c r="D318" s="187">
        <v>6</v>
      </c>
      <c r="E318" s="187">
        <v>6</v>
      </c>
      <c r="F318" s="187">
        <v>6</v>
      </c>
      <c r="G318" s="187">
        <v>6</v>
      </c>
      <c r="H318" s="187">
        <v>6</v>
      </c>
      <c r="I318" s="187">
        <v>6</v>
      </c>
      <c r="J318" s="187">
        <v>6</v>
      </c>
      <c r="K318" s="187">
        <v>6</v>
      </c>
      <c r="L318" s="187">
        <v>6</v>
      </c>
      <c r="M318" s="187">
        <v>6</v>
      </c>
      <c r="N318" s="187">
        <v>6</v>
      </c>
      <c r="O318" s="187">
        <v>6</v>
      </c>
      <c r="P318" s="187">
        <v>6</v>
      </c>
      <c r="Q318" s="187">
        <v>6</v>
      </c>
      <c r="R318" s="187">
        <v>6</v>
      </c>
      <c r="S318" s="187">
        <v>6</v>
      </c>
      <c r="T318" s="187">
        <v>6</v>
      </c>
      <c r="U318" s="187">
        <v>6</v>
      </c>
      <c r="V318" s="188">
        <v>6</v>
      </c>
      <c r="W318" s="176" t="s">
        <v>171</v>
      </c>
    </row>
    <row r="319" spans="1:23" ht="12">
      <c r="A319" s="184">
        <v>2</v>
      </c>
      <c r="B319" s="185" t="s">
        <v>95</v>
      </c>
      <c r="C319" s="189">
        <v>0</v>
      </c>
      <c r="D319" s="190">
        <v>0</v>
      </c>
      <c r="E319" s="190">
        <v>0</v>
      </c>
      <c r="F319" s="190">
        <v>0</v>
      </c>
      <c r="G319" s="190">
        <v>0</v>
      </c>
      <c r="H319" s="190">
        <v>0</v>
      </c>
      <c r="I319" s="190">
        <v>0</v>
      </c>
      <c r="J319" s="190">
        <v>0</v>
      </c>
      <c r="K319" s="190">
        <v>0</v>
      </c>
      <c r="L319" s="190">
        <v>0</v>
      </c>
      <c r="M319" s="190">
        <v>0</v>
      </c>
      <c r="N319" s="190">
        <v>0</v>
      </c>
      <c r="O319" s="190">
        <v>0</v>
      </c>
      <c r="P319" s="190">
        <v>0</v>
      </c>
      <c r="Q319" s="190">
        <v>0</v>
      </c>
      <c r="R319" s="190">
        <v>0</v>
      </c>
      <c r="S319" s="190">
        <v>0</v>
      </c>
      <c r="T319" s="190">
        <v>0</v>
      </c>
      <c r="U319" s="190">
        <v>0</v>
      </c>
      <c r="V319" s="191">
        <v>0</v>
      </c>
      <c r="W319" s="176" t="s">
        <v>171</v>
      </c>
    </row>
    <row r="320" spans="1:23" ht="12">
      <c r="A320" s="184" t="s">
        <v>156</v>
      </c>
      <c r="B320" s="185" t="s">
        <v>96</v>
      </c>
      <c r="C320" s="189">
        <v>6</v>
      </c>
      <c r="D320" s="190">
        <v>6</v>
      </c>
      <c r="E320" s="190">
        <v>6</v>
      </c>
      <c r="F320" s="190">
        <v>6</v>
      </c>
      <c r="G320" s="190">
        <v>6</v>
      </c>
      <c r="H320" s="190">
        <v>6</v>
      </c>
      <c r="I320" s="190">
        <v>6</v>
      </c>
      <c r="J320" s="190">
        <v>6</v>
      </c>
      <c r="K320" s="190">
        <v>6</v>
      </c>
      <c r="L320" s="190">
        <v>6</v>
      </c>
      <c r="M320" s="190">
        <v>6</v>
      </c>
      <c r="N320" s="190">
        <v>6</v>
      </c>
      <c r="O320" s="190">
        <v>6</v>
      </c>
      <c r="P320" s="190">
        <v>6</v>
      </c>
      <c r="Q320" s="190">
        <v>6</v>
      </c>
      <c r="R320" s="190">
        <v>6</v>
      </c>
      <c r="S320" s="190">
        <v>6</v>
      </c>
      <c r="T320" s="190">
        <v>6</v>
      </c>
      <c r="U320" s="190">
        <v>6</v>
      </c>
      <c r="V320" s="191">
        <v>6</v>
      </c>
      <c r="W320" s="176" t="s">
        <v>171</v>
      </c>
    </row>
    <row r="321" spans="1:23" ht="12">
      <c r="A321" s="184" t="s">
        <v>157</v>
      </c>
      <c r="B321" s="185" t="s">
        <v>97</v>
      </c>
      <c r="C321" s="189">
        <v>4</v>
      </c>
      <c r="D321" s="190">
        <v>4</v>
      </c>
      <c r="E321" s="190">
        <v>4</v>
      </c>
      <c r="F321" s="190">
        <v>4</v>
      </c>
      <c r="G321" s="190">
        <v>4</v>
      </c>
      <c r="H321" s="190">
        <v>4</v>
      </c>
      <c r="I321" s="190">
        <v>4</v>
      </c>
      <c r="J321" s="190">
        <v>4</v>
      </c>
      <c r="K321" s="190">
        <v>4</v>
      </c>
      <c r="L321" s="190">
        <v>4</v>
      </c>
      <c r="M321" s="190">
        <v>4</v>
      </c>
      <c r="N321" s="190">
        <v>4</v>
      </c>
      <c r="O321" s="190">
        <v>4</v>
      </c>
      <c r="P321" s="190">
        <v>4</v>
      </c>
      <c r="Q321" s="190">
        <v>4</v>
      </c>
      <c r="R321" s="190">
        <v>4</v>
      </c>
      <c r="S321" s="190">
        <v>4</v>
      </c>
      <c r="T321" s="190">
        <v>4</v>
      </c>
      <c r="U321" s="190">
        <v>4</v>
      </c>
      <c r="V321" s="191">
        <v>4</v>
      </c>
      <c r="W321" s="176" t="s">
        <v>171</v>
      </c>
    </row>
    <row r="322" spans="1:23" ht="12">
      <c r="A322" s="184" t="s">
        <v>158</v>
      </c>
      <c r="B322" s="185" t="s">
        <v>98</v>
      </c>
      <c r="C322" s="189">
        <v>1</v>
      </c>
      <c r="D322" s="190">
        <v>1</v>
      </c>
      <c r="E322" s="190">
        <v>1</v>
      </c>
      <c r="F322" s="190">
        <v>1</v>
      </c>
      <c r="G322" s="190">
        <v>1</v>
      </c>
      <c r="H322" s="190">
        <v>1</v>
      </c>
      <c r="I322" s="190">
        <v>1</v>
      </c>
      <c r="J322" s="190">
        <v>1</v>
      </c>
      <c r="K322" s="190">
        <v>1</v>
      </c>
      <c r="L322" s="190">
        <v>1</v>
      </c>
      <c r="M322" s="190">
        <v>1</v>
      </c>
      <c r="N322" s="190">
        <v>1</v>
      </c>
      <c r="O322" s="190">
        <v>1</v>
      </c>
      <c r="P322" s="190">
        <v>1</v>
      </c>
      <c r="Q322" s="190">
        <v>1</v>
      </c>
      <c r="R322" s="190">
        <v>1</v>
      </c>
      <c r="S322" s="190">
        <v>1</v>
      </c>
      <c r="T322" s="190">
        <v>1</v>
      </c>
      <c r="U322" s="190">
        <v>1</v>
      </c>
      <c r="V322" s="191">
        <v>1</v>
      </c>
      <c r="W322" s="176" t="s">
        <v>171</v>
      </c>
    </row>
    <row r="323" spans="1:23" ht="12">
      <c r="A323" s="184" t="s">
        <v>159</v>
      </c>
      <c r="B323" s="185" t="s">
        <v>99</v>
      </c>
      <c r="C323" s="189">
        <v>6</v>
      </c>
      <c r="D323" s="190">
        <v>6</v>
      </c>
      <c r="E323" s="190">
        <v>6</v>
      </c>
      <c r="F323" s="190">
        <v>6</v>
      </c>
      <c r="G323" s="190">
        <v>6</v>
      </c>
      <c r="H323" s="190">
        <v>6</v>
      </c>
      <c r="I323" s="190">
        <v>6</v>
      </c>
      <c r="J323" s="190">
        <v>6</v>
      </c>
      <c r="K323" s="190">
        <v>6</v>
      </c>
      <c r="L323" s="190">
        <v>6</v>
      </c>
      <c r="M323" s="190">
        <v>6</v>
      </c>
      <c r="N323" s="190">
        <v>6</v>
      </c>
      <c r="O323" s="190">
        <v>6</v>
      </c>
      <c r="P323" s="190">
        <v>6</v>
      </c>
      <c r="Q323" s="190">
        <v>6</v>
      </c>
      <c r="R323" s="190">
        <v>6</v>
      </c>
      <c r="S323" s="190">
        <v>6</v>
      </c>
      <c r="T323" s="190">
        <v>6</v>
      </c>
      <c r="U323" s="190">
        <v>6</v>
      </c>
      <c r="V323" s="191">
        <v>6</v>
      </c>
      <c r="W323" s="176" t="s">
        <v>171</v>
      </c>
    </row>
    <row r="324" spans="1:23" ht="12">
      <c r="A324" s="184" t="s">
        <v>160</v>
      </c>
      <c r="B324" s="185" t="s">
        <v>100</v>
      </c>
      <c r="C324" s="189">
        <v>4</v>
      </c>
      <c r="D324" s="190">
        <v>4</v>
      </c>
      <c r="E324" s="190">
        <v>4</v>
      </c>
      <c r="F324" s="190">
        <v>4</v>
      </c>
      <c r="G324" s="190">
        <v>4</v>
      </c>
      <c r="H324" s="190">
        <v>4</v>
      </c>
      <c r="I324" s="190">
        <v>4</v>
      </c>
      <c r="J324" s="190">
        <v>4</v>
      </c>
      <c r="K324" s="190">
        <v>4</v>
      </c>
      <c r="L324" s="190">
        <v>4</v>
      </c>
      <c r="M324" s="190">
        <v>4</v>
      </c>
      <c r="N324" s="190">
        <v>4</v>
      </c>
      <c r="O324" s="190">
        <v>4</v>
      </c>
      <c r="P324" s="190">
        <v>4</v>
      </c>
      <c r="Q324" s="190">
        <v>4</v>
      </c>
      <c r="R324" s="190">
        <v>4</v>
      </c>
      <c r="S324" s="190">
        <v>4</v>
      </c>
      <c r="T324" s="190">
        <v>4</v>
      </c>
      <c r="U324" s="190">
        <v>4</v>
      </c>
      <c r="V324" s="191">
        <v>4</v>
      </c>
      <c r="W324" s="176" t="s">
        <v>171</v>
      </c>
    </row>
    <row r="325" spans="1:23" ht="12">
      <c r="A325" s="184" t="s">
        <v>161</v>
      </c>
      <c r="B325" s="185" t="s">
        <v>101</v>
      </c>
      <c r="C325" s="189">
        <v>1</v>
      </c>
      <c r="D325" s="190">
        <v>1</v>
      </c>
      <c r="E325" s="190">
        <v>1</v>
      </c>
      <c r="F325" s="190">
        <v>1</v>
      </c>
      <c r="G325" s="190">
        <v>1</v>
      </c>
      <c r="H325" s="190">
        <v>1</v>
      </c>
      <c r="I325" s="190">
        <v>1</v>
      </c>
      <c r="J325" s="190">
        <v>1</v>
      </c>
      <c r="K325" s="190">
        <v>1</v>
      </c>
      <c r="L325" s="190">
        <v>1</v>
      </c>
      <c r="M325" s="190">
        <v>1</v>
      </c>
      <c r="N325" s="190">
        <v>1</v>
      </c>
      <c r="O325" s="190">
        <v>1</v>
      </c>
      <c r="P325" s="190">
        <v>2</v>
      </c>
      <c r="Q325" s="190">
        <v>2</v>
      </c>
      <c r="R325" s="190">
        <v>2</v>
      </c>
      <c r="S325" s="190">
        <v>2</v>
      </c>
      <c r="T325" s="190">
        <v>2</v>
      </c>
      <c r="U325" s="190">
        <v>2</v>
      </c>
      <c r="V325" s="191">
        <v>2</v>
      </c>
      <c r="W325" s="176" t="s">
        <v>171</v>
      </c>
    </row>
    <row r="326" spans="1:23" ht="12">
      <c r="A326" s="184">
        <v>5</v>
      </c>
      <c r="B326" s="185" t="s">
        <v>102</v>
      </c>
      <c r="C326" s="189">
        <v>4</v>
      </c>
      <c r="D326" s="190">
        <v>4</v>
      </c>
      <c r="E326" s="190">
        <v>4</v>
      </c>
      <c r="F326" s="190">
        <v>4</v>
      </c>
      <c r="G326" s="190">
        <v>4</v>
      </c>
      <c r="H326" s="190">
        <v>4</v>
      </c>
      <c r="I326" s="190">
        <v>4</v>
      </c>
      <c r="J326" s="190">
        <v>4</v>
      </c>
      <c r="K326" s="190">
        <v>4</v>
      </c>
      <c r="L326" s="190">
        <v>4</v>
      </c>
      <c r="M326" s="190">
        <v>4</v>
      </c>
      <c r="N326" s="190">
        <v>4</v>
      </c>
      <c r="O326" s="190">
        <v>4</v>
      </c>
      <c r="P326" s="190">
        <v>4</v>
      </c>
      <c r="Q326" s="190">
        <v>4</v>
      </c>
      <c r="R326" s="190">
        <v>4</v>
      </c>
      <c r="S326" s="190">
        <v>4</v>
      </c>
      <c r="T326" s="190">
        <v>4</v>
      </c>
      <c r="U326" s="190">
        <v>4</v>
      </c>
      <c r="V326" s="191">
        <v>4</v>
      </c>
      <c r="W326" s="176" t="s">
        <v>171</v>
      </c>
    </row>
    <row r="327" spans="1:23" ht="12">
      <c r="A327" s="184">
        <v>6</v>
      </c>
      <c r="B327" s="185" t="s">
        <v>103</v>
      </c>
      <c r="C327" s="189">
        <v>4</v>
      </c>
      <c r="D327" s="190">
        <v>4</v>
      </c>
      <c r="E327" s="190">
        <v>4</v>
      </c>
      <c r="F327" s="190">
        <v>4</v>
      </c>
      <c r="G327" s="190">
        <v>4</v>
      </c>
      <c r="H327" s="190">
        <v>4</v>
      </c>
      <c r="I327" s="190">
        <v>4</v>
      </c>
      <c r="J327" s="190">
        <v>4</v>
      </c>
      <c r="K327" s="190">
        <v>4</v>
      </c>
      <c r="L327" s="190">
        <v>4</v>
      </c>
      <c r="M327" s="190">
        <v>4</v>
      </c>
      <c r="N327" s="190">
        <v>4</v>
      </c>
      <c r="O327" s="190">
        <v>4</v>
      </c>
      <c r="P327" s="190">
        <v>6</v>
      </c>
      <c r="Q327" s="190">
        <v>6</v>
      </c>
      <c r="R327" s="190">
        <v>6</v>
      </c>
      <c r="S327" s="190">
        <v>6</v>
      </c>
      <c r="T327" s="190">
        <v>6</v>
      </c>
      <c r="U327" s="190">
        <v>6</v>
      </c>
      <c r="V327" s="191">
        <v>6</v>
      </c>
      <c r="W327" s="176" t="s">
        <v>171</v>
      </c>
    </row>
    <row r="328" spans="1:23" ht="12">
      <c r="A328" s="184">
        <v>7</v>
      </c>
      <c r="B328" s="185" t="s">
        <v>104</v>
      </c>
      <c r="C328" s="189">
        <v>0</v>
      </c>
      <c r="D328" s="190">
        <v>0</v>
      </c>
      <c r="E328" s="190">
        <v>0</v>
      </c>
      <c r="F328" s="190">
        <v>1</v>
      </c>
      <c r="G328" s="190">
        <v>1</v>
      </c>
      <c r="H328" s="190">
        <v>1</v>
      </c>
      <c r="I328" s="190">
        <v>1</v>
      </c>
      <c r="J328" s="190">
        <v>1</v>
      </c>
      <c r="K328" s="190">
        <v>1</v>
      </c>
      <c r="L328" s="190">
        <v>1</v>
      </c>
      <c r="M328" s="190">
        <v>1</v>
      </c>
      <c r="N328" s="190">
        <v>1</v>
      </c>
      <c r="O328" s="190">
        <v>1</v>
      </c>
      <c r="P328" s="190">
        <v>1</v>
      </c>
      <c r="Q328" s="190">
        <v>1</v>
      </c>
      <c r="R328" s="190">
        <v>1</v>
      </c>
      <c r="S328" s="190">
        <v>1</v>
      </c>
      <c r="T328" s="190">
        <v>1</v>
      </c>
      <c r="U328" s="190">
        <v>1</v>
      </c>
      <c r="V328" s="191">
        <v>1</v>
      </c>
      <c r="W328" s="176" t="s">
        <v>171</v>
      </c>
    </row>
    <row r="329" spans="1:23" ht="12">
      <c r="A329" s="184">
        <v>8</v>
      </c>
      <c r="B329" s="185" t="s">
        <v>105</v>
      </c>
      <c r="C329" s="189">
        <v>6</v>
      </c>
      <c r="D329" s="190">
        <v>6</v>
      </c>
      <c r="E329" s="190">
        <v>6</v>
      </c>
      <c r="F329" s="190">
        <v>6</v>
      </c>
      <c r="G329" s="190">
        <v>6</v>
      </c>
      <c r="H329" s="190">
        <v>6</v>
      </c>
      <c r="I329" s="190">
        <v>6</v>
      </c>
      <c r="J329" s="190">
        <v>6</v>
      </c>
      <c r="K329" s="190">
        <v>6</v>
      </c>
      <c r="L329" s="190">
        <v>6</v>
      </c>
      <c r="M329" s="190">
        <v>6</v>
      </c>
      <c r="N329" s="190">
        <v>6</v>
      </c>
      <c r="O329" s="190">
        <v>6</v>
      </c>
      <c r="P329" s="190">
        <v>4</v>
      </c>
      <c r="Q329" s="190">
        <v>4</v>
      </c>
      <c r="R329" s="190">
        <v>4</v>
      </c>
      <c r="S329" s="190">
        <v>4</v>
      </c>
      <c r="T329" s="190">
        <v>4</v>
      </c>
      <c r="U329" s="190">
        <v>4</v>
      </c>
      <c r="V329" s="191">
        <v>4</v>
      </c>
      <c r="W329" s="176" t="s">
        <v>171</v>
      </c>
    </row>
    <row r="330" spans="1:23" ht="12">
      <c r="A330" s="184">
        <v>9</v>
      </c>
      <c r="B330" s="185" t="s">
        <v>107</v>
      </c>
      <c r="C330" s="189">
        <v>0</v>
      </c>
      <c r="D330" s="190">
        <v>0</v>
      </c>
      <c r="E330" s="190">
        <v>0</v>
      </c>
      <c r="F330" s="190">
        <v>6</v>
      </c>
      <c r="G330" s="190">
        <v>6</v>
      </c>
      <c r="H330" s="190">
        <v>6</v>
      </c>
      <c r="I330" s="190">
        <v>6</v>
      </c>
      <c r="J330" s="190">
        <v>6</v>
      </c>
      <c r="K330" s="190">
        <v>6</v>
      </c>
      <c r="L330" s="190">
        <v>6</v>
      </c>
      <c r="M330" s="190">
        <v>6</v>
      </c>
      <c r="N330" s="190">
        <v>6</v>
      </c>
      <c r="O330" s="190">
        <v>6</v>
      </c>
      <c r="P330" s="190">
        <v>6</v>
      </c>
      <c r="Q330" s="190">
        <v>6</v>
      </c>
      <c r="R330" s="190">
        <v>6</v>
      </c>
      <c r="S330" s="190">
        <v>6</v>
      </c>
      <c r="T330" s="190">
        <v>6</v>
      </c>
      <c r="U330" s="190">
        <v>6</v>
      </c>
      <c r="V330" s="191">
        <v>6</v>
      </c>
      <c r="W330" s="176" t="s">
        <v>171</v>
      </c>
    </row>
    <row r="331" spans="1:23" ht="12">
      <c r="A331" s="184">
        <v>10</v>
      </c>
      <c r="B331" s="185" t="s">
        <v>108</v>
      </c>
      <c r="C331" s="189">
        <v>0</v>
      </c>
      <c r="D331" s="190">
        <v>0</v>
      </c>
      <c r="E331" s="190">
        <v>0</v>
      </c>
      <c r="F331" s="190">
        <v>0</v>
      </c>
      <c r="G331" s="190">
        <v>0</v>
      </c>
      <c r="H331" s="190">
        <v>0</v>
      </c>
      <c r="I331" s="190">
        <v>0</v>
      </c>
      <c r="J331" s="190">
        <v>0</v>
      </c>
      <c r="K331" s="190">
        <v>0</v>
      </c>
      <c r="L331" s="190">
        <v>0</v>
      </c>
      <c r="M331" s="190">
        <v>0</v>
      </c>
      <c r="N331" s="190">
        <v>0</v>
      </c>
      <c r="O331" s="190">
        <v>0</v>
      </c>
      <c r="P331" s="190">
        <v>0</v>
      </c>
      <c r="Q331" s="190">
        <v>0</v>
      </c>
      <c r="R331" s="190">
        <v>0</v>
      </c>
      <c r="S331" s="190">
        <v>0</v>
      </c>
      <c r="T331" s="190">
        <v>0</v>
      </c>
      <c r="U331" s="190">
        <v>0</v>
      </c>
      <c r="V331" s="191">
        <v>0</v>
      </c>
      <c r="W331" s="176" t="s">
        <v>171</v>
      </c>
    </row>
    <row r="332" spans="1:23" ht="12">
      <c r="A332" s="184">
        <v>11</v>
      </c>
      <c r="B332" s="185" t="s">
        <v>192</v>
      </c>
      <c r="C332" s="189">
        <v>1</v>
      </c>
      <c r="D332" s="190">
        <v>1</v>
      </c>
      <c r="E332" s="190">
        <v>1</v>
      </c>
      <c r="F332" s="190">
        <v>1</v>
      </c>
      <c r="G332" s="190">
        <v>1</v>
      </c>
      <c r="H332" s="190">
        <v>1</v>
      </c>
      <c r="I332" s="190">
        <v>1</v>
      </c>
      <c r="J332" s="190">
        <v>1</v>
      </c>
      <c r="K332" s="190">
        <v>1</v>
      </c>
      <c r="L332" s="190">
        <v>1</v>
      </c>
      <c r="M332" s="190">
        <v>1</v>
      </c>
      <c r="N332" s="190">
        <v>1</v>
      </c>
      <c r="O332" s="190">
        <v>1</v>
      </c>
      <c r="P332" s="190">
        <v>1</v>
      </c>
      <c r="Q332" s="190">
        <v>1</v>
      </c>
      <c r="R332" s="190">
        <v>1</v>
      </c>
      <c r="S332" s="190">
        <v>1</v>
      </c>
      <c r="T332" s="190">
        <v>1</v>
      </c>
      <c r="U332" s="190">
        <v>1</v>
      </c>
      <c r="V332" s="191">
        <v>1</v>
      </c>
      <c r="W332" s="176" t="s">
        <v>171</v>
      </c>
    </row>
    <row r="333" spans="1:23" ht="12">
      <c r="A333" s="184">
        <v>12</v>
      </c>
      <c r="B333" s="185" t="s">
        <v>110</v>
      </c>
      <c r="C333" s="189">
        <v>0</v>
      </c>
      <c r="D333" s="190">
        <v>0</v>
      </c>
      <c r="E333" s="190">
        <v>0</v>
      </c>
      <c r="F333" s="190">
        <v>0</v>
      </c>
      <c r="G333" s="190">
        <v>0</v>
      </c>
      <c r="H333" s="190">
        <v>0</v>
      </c>
      <c r="I333" s="190">
        <v>0</v>
      </c>
      <c r="J333" s="190">
        <v>0</v>
      </c>
      <c r="K333" s="190">
        <v>0</v>
      </c>
      <c r="L333" s="190">
        <v>0</v>
      </c>
      <c r="M333" s="190">
        <v>0</v>
      </c>
      <c r="N333" s="190">
        <v>0</v>
      </c>
      <c r="O333" s="190">
        <v>0</v>
      </c>
      <c r="P333" s="190">
        <v>0</v>
      </c>
      <c r="Q333" s="190">
        <v>0</v>
      </c>
      <c r="R333" s="190">
        <v>0</v>
      </c>
      <c r="S333" s="190">
        <v>0</v>
      </c>
      <c r="T333" s="190">
        <v>0</v>
      </c>
      <c r="U333" s="190">
        <v>0</v>
      </c>
      <c r="V333" s="191">
        <v>0</v>
      </c>
      <c r="W333" s="176" t="s">
        <v>171</v>
      </c>
    </row>
    <row r="334" spans="1:23" ht="12">
      <c r="A334" s="184">
        <v>13</v>
      </c>
      <c r="B334" s="185" t="s">
        <v>111</v>
      </c>
      <c r="C334" s="189">
        <v>2</v>
      </c>
      <c r="D334" s="190">
        <v>2</v>
      </c>
      <c r="E334" s="190">
        <v>2</v>
      </c>
      <c r="F334" s="190">
        <v>2</v>
      </c>
      <c r="G334" s="190">
        <v>2</v>
      </c>
      <c r="H334" s="190">
        <v>2</v>
      </c>
      <c r="I334" s="190">
        <v>2</v>
      </c>
      <c r="J334" s="190">
        <v>2</v>
      </c>
      <c r="K334" s="190">
        <v>2</v>
      </c>
      <c r="L334" s="190">
        <v>2</v>
      </c>
      <c r="M334" s="190">
        <v>2</v>
      </c>
      <c r="N334" s="190">
        <v>2</v>
      </c>
      <c r="O334" s="190">
        <v>2</v>
      </c>
      <c r="P334" s="190">
        <v>2</v>
      </c>
      <c r="Q334" s="190">
        <v>2</v>
      </c>
      <c r="R334" s="190">
        <v>2</v>
      </c>
      <c r="S334" s="190">
        <v>2</v>
      </c>
      <c r="T334" s="190">
        <v>2</v>
      </c>
      <c r="U334" s="190">
        <v>2</v>
      </c>
      <c r="V334" s="191">
        <v>2</v>
      </c>
      <c r="W334" s="176" t="s">
        <v>171</v>
      </c>
    </row>
    <row r="335" spans="1:23" ht="12">
      <c r="A335" s="184">
        <v>14</v>
      </c>
      <c r="B335" s="185" t="s">
        <v>193</v>
      </c>
      <c r="C335" s="189">
        <v>0</v>
      </c>
      <c r="D335" s="190">
        <v>0</v>
      </c>
      <c r="E335" s="190">
        <v>0</v>
      </c>
      <c r="F335" s="190">
        <v>0</v>
      </c>
      <c r="G335" s="190">
        <v>0</v>
      </c>
      <c r="H335" s="190">
        <v>0</v>
      </c>
      <c r="I335" s="190">
        <v>0</v>
      </c>
      <c r="J335" s="190">
        <v>0</v>
      </c>
      <c r="K335" s="190">
        <v>0</v>
      </c>
      <c r="L335" s="190">
        <v>0</v>
      </c>
      <c r="M335" s="190">
        <v>0</v>
      </c>
      <c r="N335" s="190">
        <v>0</v>
      </c>
      <c r="O335" s="190">
        <v>0</v>
      </c>
      <c r="P335" s="190">
        <v>0</v>
      </c>
      <c r="Q335" s="190">
        <v>0</v>
      </c>
      <c r="R335" s="190">
        <v>0</v>
      </c>
      <c r="S335" s="190">
        <v>0</v>
      </c>
      <c r="T335" s="190">
        <v>0</v>
      </c>
      <c r="U335" s="190">
        <v>0</v>
      </c>
      <c r="V335" s="191">
        <v>0</v>
      </c>
      <c r="W335" s="176" t="s">
        <v>171</v>
      </c>
    </row>
    <row r="336" spans="1:23" ht="12">
      <c r="A336" s="184">
        <v>15</v>
      </c>
      <c r="B336" s="185" t="s">
        <v>113</v>
      </c>
      <c r="C336" s="189">
        <v>0</v>
      </c>
      <c r="D336" s="190">
        <v>0</v>
      </c>
      <c r="E336" s="190">
        <v>0</v>
      </c>
      <c r="F336" s="190">
        <v>0</v>
      </c>
      <c r="G336" s="190">
        <v>0</v>
      </c>
      <c r="H336" s="190">
        <v>0</v>
      </c>
      <c r="I336" s="190">
        <v>0</v>
      </c>
      <c r="J336" s="190">
        <v>0</v>
      </c>
      <c r="K336" s="190">
        <v>0</v>
      </c>
      <c r="L336" s="190">
        <v>0</v>
      </c>
      <c r="M336" s="190">
        <v>6</v>
      </c>
      <c r="N336" s="190">
        <v>6</v>
      </c>
      <c r="O336" s="190">
        <v>6</v>
      </c>
      <c r="P336" s="190">
        <v>6</v>
      </c>
      <c r="Q336" s="190">
        <v>6</v>
      </c>
      <c r="R336" s="190">
        <v>6</v>
      </c>
      <c r="S336" s="190">
        <v>6</v>
      </c>
      <c r="T336" s="190">
        <v>6</v>
      </c>
      <c r="U336" s="190">
        <v>6</v>
      </c>
      <c r="V336" s="191">
        <v>6</v>
      </c>
      <c r="W336" s="176" t="s">
        <v>171</v>
      </c>
    </row>
    <row r="337" spans="1:23" ht="12">
      <c r="A337" s="184">
        <v>16</v>
      </c>
      <c r="B337" s="185" t="s">
        <v>114</v>
      </c>
      <c r="C337" s="189">
        <v>0</v>
      </c>
      <c r="D337" s="190">
        <v>0</v>
      </c>
      <c r="E337" s="190">
        <v>0</v>
      </c>
      <c r="F337" s="190">
        <v>3</v>
      </c>
      <c r="G337" s="190">
        <v>3</v>
      </c>
      <c r="H337" s="190">
        <v>3</v>
      </c>
      <c r="I337" s="190">
        <v>3</v>
      </c>
      <c r="J337" s="190">
        <v>3</v>
      </c>
      <c r="K337" s="190">
        <v>3</v>
      </c>
      <c r="L337" s="190">
        <v>3</v>
      </c>
      <c r="M337" s="190">
        <v>3</v>
      </c>
      <c r="N337" s="190">
        <v>3</v>
      </c>
      <c r="O337" s="190">
        <v>3</v>
      </c>
      <c r="P337" s="190">
        <v>6</v>
      </c>
      <c r="Q337" s="190">
        <v>6</v>
      </c>
      <c r="R337" s="190">
        <v>6</v>
      </c>
      <c r="S337" s="190">
        <v>6</v>
      </c>
      <c r="T337" s="190">
        <v>6</v>
      </c>
      <c r="U337" s="190">
        <v>6</v>
      </c>
      <c r="V337" s="191">
        <v>6</v>
      </c>
      <c r="W337" s="176" t="s">
        <v>171</v>
      </c>
    </row>
    <row r="338" spans="1:23" ht="12">
      <c r="A338" s="184">
        <v>17</v>
      </c>
      <c r="B338" s="185" t="s">
        <v>115</v>
      </c>
      <c r="C338" s="189">
        <v>0</v>
      </c>
      <c r="D338" s="190">
        <v>0</v>
      </c>
      <c r="E338" s="190">
        <v>0</v>
      </c>
      <c r="F338" s="190">
        <v>3</v>
      </c>
      <c r="G338" s="190">
        <v>3</v>
      </c>
      <c r="H338" s="190">
        <v>3</v>
      </c>
      <c r="I338" s="190">
        <v>3</v>
      </c>
      <c r="J338" s="190">
        <v>3</v>
      </c>
      <c r="K338" s="190">
        <v>3</v>
      </c>
      <c r="L338" s="190">
        <v>3</v>
      </c>
      <c r="M338" s="190">
        <v>3</v>
      </c>
      <c r="N338" s="190">
        <v>3</v>
      </c>
      <c r="O338" s="190">
        <v>3</v>
      </c>
      <c r="P338" s="190">
        <v>3</v>
      </c>
      <c r="Q338" s="190">
        <v>3</v>
      </c>
      <c r="R338" s="190">
        <v>3</v>
      </c>
      <c r="S338" s="190">
        <v>3</v>
      </c>
      <c r="T338" s="190">
        <v>3</v>
      </c>
      <c r="U338" s="190">
        <v>3</v>
      </c>
      <c r="V338" s="191">
        <v>3</v>
      </c>
      <c r="W338" s="176" t="s">
        <v>171</v>
      </c>
    </row>
    <row r="339" spans="1:23" ht="12">
      <c r="A339" s="184">
        <v>18</v>
      </c>
      <c r="B339" s="185" t="s">
        <v>116</v>
      </c>
      <c r="C339" s="192">
        <v>0</v>
      </c>
      <c r="D339" s="193">
        <v>0</v>
      </c>
      <c r="E339" s="193">
        <v>0</v>
      </c>
      <c r="F339" s="193">
        <v>0</v>
      </c>
      <c r="G339" s="193">
        <v>0</v>
      </c>
      <c r="H339" s="193">
        <v>0</v>
      </c>
      <c r="I339" s="193">
        <v>0</v>
      </c>
      <c r="J339" s="193">
        <v>0</v>
      </c>
      <c r="K339" s="193">
        <v>0</v>
      </c>
      <c r="L339" s="193">
        <v>0</v>
      </c>
      <c r="M339" s="193">
        <v>0</v>
      </c>
      <c r="N339" s="193">
        <v>0</v>
      </c>
      <c r="O339" s="193">
        <v>0</v>
      </c>
      <c r="P339" s="193">
        <v>0</v>
      </c>
      <c r="Q339" s="193">
        <v>0</v>
      </c>
      <c r="R339" s="193">
        <v>0</v>
      </c>
      <c r="S339" s="193">
        <v>0</v>
      </c>
      <c r="T339" s="193">
        <v>0</v>
      </c>
      <c r="U339" s="193">
        <v>0</v>
      </c>
      <c r="V339" s="194">
        <v>0</v>
      </c>
      <c r="W339" s="176" t="s">
        <v>171</v>
      </c>
    </row>
    <row r="340" spans="1:23" ht="12">
      <c r="A340" s="195" t="s">
        <v>124</v>
      </c>
      <c r="B340" s="196" t="s">
        <v>127</v>
      </c>
      <c r="C340" s="197">
        <f>0.5*(C318+C319)</f>
        <v>3</v>
      </c>
      <c r="D340" s="198">
        <f>0.5*(D318+D319)</f>
        <v>3</v>
      </c>
      <c r="E340" s="198">
        <f>0.5*(E318+E319)</f>
        <v>3</v>
      </c>
      <c r="F340" s="198">
        <f>0.5*(F318+F319)</f>
        <v>3</v>
      </c>
      <c r="G340" s="198">
        <f aca="true" t="shared" si="116" ref="G340:U340">0.5*(G318+G319)</f>
        <v>3</v>
      </c>
      <c r="H340" s="198">
        <f t="shared" si="116"/>
        <v>3</v>
      </c>
      <c r="I340" s="198">
        <f t="shared" si="116"/>
        <v>3</v>
      </c>
      <c r="J340" s="198">
        <f t="shared" si="116"/>
        <v>3</v>
      </c>
      <c r="K340" s="198">
        <f t="shared" si="116"/>
        <v>3</v>
      </c>
      <c r="L340" s="198">
        <f t="shared" si="116"/>
        <v>3</v>
      </c>
      <c r="M340" s="198">
        <f t="shared" si="116"/>
        <v>3</v>
      </c>
      <c r="N340" s="198">
        <f t="shared" si="116"/>
        <v>3</v>
      </c>
      <c r="O340" s="198">
        <f t="shared" si="116"/>
        <v>3</v>
      </c>
      <c r="P340" s="198">
        <f t="shared" si="116"/>
        <v>3</v>
      </c>
      <c r="Q340" s="198">
        <f t="shared" si="116"/>
        <v>3</v>
      </c>
      <c r="R340" s="198">
        <f t="shared" si="116"/>
        <v>3</v>
      </c>
      <c r="S340" s="198">
        <f t="shared" si="116"/>
        <v>3</v>
      </c>
      <c r="T340" s="198">
        <f t="shared" si="116"/>
        <v>3</v>
      </c>
      <c r="U340" s="198">
        <f t="shared" si="116"/>
        <v>3</v>
      </c>
      <c r="V340" s="199">
        <f>0.5*(V318+V319)</f>
        <v>3</v>
      </c>
      <c r="W340" s="176" t="s">
        <v>171</v>
      </c>
    </row>
    <row r="341" spans="1:23" ht="12">
      <c r="A341" s="184" t="s">
        <v>125</v>
      </c>
      <c r="B341" s="185" t="s">
        <v>128</v>
      </c>
      <c r="C341" s="200">
        <f>0.142857*(C320+C321+C322)+0.190476*(C323+C324+C325)</f>
        <v>3.666663</v>
      </c>
      <c r="D341" s="201">
        <f>0.142857*(D320+D321+D322)+0.190476*(D323+D324+D325)</f>
        <v>3.666663</v>
      </c>
      <c r="E341" s="201">
        <f>0.142857*(E320+E321+E322)+0.190476*(E323+E324+E325)</f>
        <v>3.666663</v>
      </c>
      <c r="F341" s="201">
        <f>0.142857*(F320+F321+F322)+0.190476*(F323+F324+F325)</f>
        <v>3.666663</v>
      </c>
      <c r="G341" s="201">
        <f aca="true" t="shared" si="117" ref="G341:U341">0.142857*(G320+G321+G322)+0.190476*(G323+G324+G325)</f>
        <v>3.666663</v>
      </c>
      <c r="H341" s="201">
        <f t="shared" si="117"/>
        <v>3.666663</v>
      </c>
      <c r="I341" s="201">
        <f t="shared" si="117"/>
        <v>3.666663</v>
      </c>
      <c r="J341" s="201">
        <f t="shared" si="117"/>
        <v>3.666663</v>
      </c>
      <c r="K341" s="201">
        <f t="shared" si="117"/>
        <v>3.666663</v>
      </c>
      <c r="L341" s="201">
        <f t="shared" si="117"/>
        <v>3.666663</v>
      </c>
      <c r="M341" s="201">
        <f t="shared" si="117"/>
        <v>3.666663</v>
      </c>
      <c r="N341" s="201">
        <f t="shared" si="117"/>
        <v>3.666663</v>
      </c>
      <c r="O341" s="201">
        <f t="shared" si="117"/>
        <v>3.666663</v>
      </c>
      <c r="P341" s="201">
        <f t="shared" si="117"/>
        <v>3.857139</v>
      </c>
      <c r="Q341" s="201">
        <f t="shared" si="117"/>
        <v>3.857139</v>
      </c>
      <c r="R341" s="201">
        <f t="shared" si="117"/>
        <v>3.857139</v>
      </c>
      <c r="S341" s="201">
        <f t="shared" si="117"/>
        <v>3.857139</v>
      </c>
      <c r="T341" s="201">
        <f t="shared" si="117"/>
        <v>3.857139</v>
      </c>
      <c r="U341" s="201">
        <f t="shared" si="117"/>
        <v>3.857139</v>
      </c>
      <c r="V341" s="202">
        <f>0.142857*(V320+V321+V322)+0.190476*(V323+V324+V325)</f>
        <v>3.857139</v>
      </c>
      <c r="W341" s="176" t="s">
        <v>171</v>
      </c>
    </row>
    <row r="342" spans="1:23" ht="12">
      <c r="A342" s="184" t="s">
        <v>126</v>
      </c>
      <c r="B342" s="185" t="s">
        <v>129</v>
      </c>
      <c r="C342" s="200">
        <f>0.25*(C326+C327+C328+C329)</f>
        <v>3.5</v>
      </c>
      <c r="D342" s="201">
        <f>0.25*(D326+D327+D328+D329)</f>
        <v>3.5</v>
      </c>
      <c r="E342" s="201">
        <f>0.25*(E326+E327+E328+E329)</f>
        <v>3.5</v>
      </c>
      <c r="F342" s="201">
        <f>0.25*(F326+F327+F328+F329)</f>
        <v>3.75</v>
      </c>
      <c r="G342" s="201">
        <f aca="true" t="shared" si="118" ref="G342:U342">0.25*(G326+G327+G328+G329)</f>
        <v>3.75</v>
      </c>
      <c r="H342" s="201">
        <f t="shared" si="118"/>
        <v>3.75</v>
      </c>
      <c r="I342" s="201">
        <f t="shared" si="118"/>
        <v>3.75</v>
      </c>
      <c r="J342" s="201">
        <f t="shared" si="118"/>
        <v>3.75</v>
      </c>
      <c r="K342" s="201">
        <f t="shared" si="118"/>
        <v>3.75</v>
      </c>
      <c r="L342" s="201">
        <f t="shared" si="118"/>
        <v>3.75</v>
      </c>
      <c r="M342" s="201">
        <f t="shared" si="118"/>
        <v>3.75</v>
      </c>
      <c r="N342" s="201">
        <f t="shared" si="118"/>
        <v>3.75</v>
      </c>
      <c r="O342" s="201">
        <f t="shared" si="118"/>
        <v>3.75</v>
      </c>
      <c r="P342" s="201">
        <f t="shared" si="118"/>
        <v>3.75</v>
      </c>
      <c r="Q342" s="201">
        <f t="shared" si="118"/>
        <v>3.75</v>
      </c>
      <c r="R342" s="201">
        <f t="shared" si="118"/>
        <v>3.75</v>
      </c>
      <c r="S342" s="201">
        <f t="shared" si="118"/>
        <v>3.75</v>
      </c>
      <c r="T342" s="201">
        <f t="shared" si="118"/>
        <v>3.75</v>
      </c>
      <c r="U342" s="201">
        <f t="shared" si="118"/>
        <v>3.75</v>
      </c>
      <c r="V342" s="202">
        <f>0.25*(V326+V327+V328+V329)</f>
        <v>3.75</v>
      </c>
      <c r="W342" s="176" t="s">
        <v>171</v>
      </c>
    </row>
    <row r="343" spans="1:23" ht="12">
      <c r="A343" s="184" t="s">
        <v>130</v>
      </c>
      <c r="B343" s="185" t="s">
        <v>1</v>
      </c>
      <c r="C343" s="200">
        <f>0.5*C330+0.25*(C331+C332)</f>
        <v>0.25</v>
      </c>
      <c r="D343" s="201">
        <f>0.5*D330+0.25*(D331+D332)</f>
        <v>0.25</v>
      </c>
      <c r="E343" s="201">
        <f>0.5*E330+0.25*(E331+E332)</f>
        <v>0.25</v>
      </c>
      <c r="F343" s="201">
        <f>0.5*F330+0.25*(F331+F332)</f>
        <v>3.25</v>
      </c>
      <c r="G343" s="201">
        <f aca="true" t="shared" si="119" ref="G343:U343">0.5*G330+0.25*(G331+G332)</f>
        <v>3.25</v>
      </c>
      <c r="H343" s="201">
        <f t="shared" si="119"/>
        <v>3.25</v>
      </c>
      <c r="I343" s="201">
        <f t="shared" si="119"/>
        <v>3.25</v>
      </c>
      <c r="J343" s="201">
        <f t="shared" si="119"/>
        <v>3.25</v>
      </c>
      <c r="K343" s="201">
        <f t="shared" si="119"/>
        <v>3.25</v>
      </c>
      <c r="L343" s="201">
        <f t="shared" si="119"/>
        <v>3.25</v>
      </c>
      <c r="M343" s="201">
        <f t="shared" si="119"/>
        <v>3.25</v>
      </c>
      <c r="N343" s="201">
        <f t="shared" si="119"/>
        <v>3.25</v>
      </c>
      <c r="O343" s="201">
        <f t="shared" si="119"/>
        <v>3.25</v>
      </c>
      <c r="P343" s="201">
        <f t="shared" si="119"/>
        <v>3.25</v>
      </c>
      <c r="Q343" s="201">
        <f t="shared" si="119"/>
        <v>3.25</v>
      </c>
      <c r="R343" s="201">
        <f t="shared" si="119"/>
        <v>3.25</v>
      </c>
      <c r="S343" s="201">
        <f t="shared" si="119"/>
        <v>3.25</v>
      </c>
      <c r="T343" s="201">
        <f t="shared" si="119"/>
        <v>3.25</v>
      </c>
      <c r="U343" s="201">
        <f t="shared" si="119"/>
        <v>3.25</v>
      </c>
      <c r="V343" s="202">
        <f>0.5*V330+0.25*(V331+V332)</f>
        <v>3.25</v>
      </c>
      <c r="W343" s="176" t="s">
        <v>171</v>
      </c>
    </row>
    <row r="344" spans="1:23" ht="12">
      <c r="A344" s="184" t="s">
        <v>131</v>
      </c>
      <c r="B344" s="185" t="s">
        <v>132</v>
      </c>
      <c r="C344" s="200">
        <f>0.5*C333+0.25*(C334+C335)</f>
        <v>0.5</v>
      </c>
      <c r="D344" s="201">
        <f>0.5*D333+0.25*(D334+D335)</f>
        <v>0.5</v>
      </c>
      <c r="E344" s="201">
        <f>0.5*E333+0.25*(E334+E335)</f>
        <v>0.5</v>
      </c>
      <c r="F344" s="201">
        <f>0.5*F333+0.25*(F334+F335)</f>
        <v>0.5</v>
      </c>
      <c r="G344" s="201">
        <f aca="true" t="shared" si="120" ref="G344:U344">0.5*G333+0.25*(G334+G335)</f>
        <v>0.5</v>
      </c>
      <c r="H344" s="201">
        <f t="shared" si="120"/>
        <v>0.5</v>
      </c>
      <c r="I344" s="201">
        <f t="shared" si="120"/>
        <v>0.5</v>
      </c>
      <c r="J344" s="201">
        <f t="shared" si="120"/>
        <v>0.5</v>
      </c>
      <c r="K344" s="201">
        <f t="shared" si="120"/>
        <v>0.5</v>
      </c>
      <c r="L344" s="201">
        <f t="shared" si="120"/>
        <v>0.5</v>
      </c>
      <c r="M344" s="201">
        <f t="shared" si="120"/>
        <v>0.5</v>
      </c>
      <c r="N344" s="201">
        <f t="shared" si="120"/>
        <v>0.5</v>
      </c>
      <c r="O344" s="201">
        <f t="shared" si="120"/>
        <v>0.5</v>
      </c>
      <c r="P344" s="201">
        <f t="shared" si="120"/>
        <v>0.5</v>
      </c>
      <c r="Q344" s="201">
        <f t="shared" si="120"/>
        <v>0.5</v>
      </c>
      <c r="R344" s="201">
        <f t="shared" si="120"/>
        <v>0.5</v>
      </c>
      <c r="S344" s="201">
        <f t="shared" si="120"/>
        <v>0.5</v>
      </c>
      <c r="T344" s="201">
        <f t="shared" si="120"/>
        <v>0.5</v>
      </c>
      <c r="U344" s="201">
        <f t="shared" si="120"/>
        <v>0.5</v>
      </c>
      <c r="V344" s="202">
        <f>0.5*V333+0.25*(V334+V335)</f>
        <v>0.5</v>
      </c>
      <c r="W344" s="176" t="s">
        <v>171</v>
      </c>
    </row>
    <row r="345" spans="1:23" ht="12">
      <c r="A345" s="203" t="s">
        <v>2</v>
      </c>
      <c r="B345" s="204" t="s">
        <v>120</v>
      </c>
      <c r="C345" s="205">
        <f>0.25*(C336+C337+C338+C339)</f>
        <v>0</v>
      </c>
      <c r="D345" s="206">
        <f>0.25*(D336+D337+D338+D339)</f>
        <v>0</v>
      </c>
      <c r="E345" s="206">
        <f>0.25*(E336+E337+E338+E339)</f>
        <v>0</v>
      </c>
      <c r="F345" s="206">
        <f>0.25*(F336+F337+F338+F339)</f>
        <v>1.5</v>
      </c>
      <c r="G345" s="206">
        <f aca="true" t="shared" si="121" ref="G345:U345">0.25*(G336+G337+G338+G339)</f>
        <v>1.5</v>
      </c>
      <c r="H345" s="206">
        <f t="shared" si="121"/>
        <v>1.5</v>
      </c>
      <c r="I345" s="206">
        <f t="shared" si="121"/>
        <v>1.5</v>
      </c>
      <c r="J345" s="206">
        <f t="shared" si="121"/>
        <v>1.5</v>
      </c>
      <c r="K345" s="206">
        <f t="shared" si="121"/>
        <v>1.5</v>
      </c>
      <c r="L345" s="206">
        <f t="shared" si="121"/>
        <v>1.5</v>
      </c>
      <c r="M345" s="206">
        <f t="shared" si="121"/>
        <v>3</v>
      </c>
      <c r="N345" s="206">
        <f t="shared" si="121"/>
        <v>3</v>
      </c>
      <c r="O345" s="206">
        <f t="shared" si="121"/>
        <v>3</v>
      </c>
      <c r="P345" s="206">
        <f t="shared" si="121"/>
        <v>3.75</v>
      </c>
      <c r="Q345" s="206">
        <f t="shared" si="121"/>
        <v>3.75</v>
      </c>
      <c r="R345" s="206">
        <f t="shared" si="121"/>
        <v>3.75</v>
      </c>
      <c r="S345" s="206">
        <f t="shared" si="121"/>
        <v>3.75</v>
      </c>
      <c r="T345" s="206">
        <f t="shared" si="121"/>
        <v>3.75</v>
      </c>
      <c r="U345" s="206">
        <f t="shared" si="121"/>
        <v>3.75</v>
      </c>
      <c r="V345" s="207">
        <f>0.25*(V336+V337+V338+V339)</f>
        <v>3.75</v>
      </c>
      <c r="W345" s="176" t="s">
        <v>171</v>
      </c>
    </row>
    <row r="346" spans="1:23" ht="12">
      <c r="A346" s="195" t="s">
        <v>0</v>
      </c>
      <c r="B346" s="196" t="s">
        <v>121</v>
      </c>
      <c r="C346" s="197">
        <f>1/3*(C340+C341+C342)</f>
        <v>3.3888876666666663</v>
      </c>
      <c r="D346" s="198">
        <f>1/3*(D340+D341+D342)</f>
        <v>3.3888876666666663</v>
      </c>
      <c r="E346" s="198">
        <f>1/3*(E340+E341+E342)</f>
        <v>3.3888876666666663</v>
      </c>
      <c r="F346" s="198">
        <f>1/3*(F340+F341+F342)</f>
        <v>3.472221</v>
      </c>
      <c r="G346" s="198">
        <f aca="true" t="shared" si="122" ref="G346:U346">1/3*(G340+G341+G342)</f>
        <v>3.472221</v>
      </c>
      <c r="H346" s="198">
        <f t="shared" si="122"/>
        <v>3.472221</v>
      </c>
      <c r="I346" s="198">
        <f t="shared" si="122"/>
        <v>3.472221</v>
      </c>
      <c r="J346" s="198">
        <f t="shared" si="122"/>
        <v>3.472221</v>
      </c>
      <c r="K346" s="198">
        <f t="shared" si="122"/>
        <v>3.472221</v>
      </c>
      <c r="L346" s="198">
        <f t="shared" si="122"/>
        <v>3.472221</v>
      </c>
      <c r="M346" s="198">
        <f t="shared" si="122"/>
        <v>3.472221</v>
      </c>
      <c r="N346" s="198">
        <f t="shared" si="122"/>
        <v>3.472221</v>
      </c>
      <c r="O346" s="198">
        <f t="shared" si="122"/>
        <v>3.472221</v>
      </c>
      <c r="P346" s="198">
        <f t="shared" si="122"/>
        <v>3.535713</v>
      </c>
      <c r="Q346" s="198">
        <f t="shared" si="122"/>
        <v>3.535713</v>
      </c>
      <c r="R346" s="198">
        <f t="shared" si="122"/>
        <v>3.535713</v>
      </c>
      <c r="S346" s="198">
        <f t="shared" si="122"/>
        <v>3.535713</v>
      </c>
      <c r="T346" s="198">
        <f t="shared" si="122"/>
        <v>3.535713</v>
      </c>
      <c r="U346" s="198">
        <f t="shared" si="122"/>
        <v>3.535713</v>
      </c>
      <c r="V346" s="199">
        <f>1/3*(V340+V341+V342)</f>
        <v>3.535713</v>
      </c>
      <c r="W346" s="176" t="s">
        <v>171</v>
      </c>
    </row>
    <row r="347" spans="1:23" ht="12">
      <c r="A347" s="184" t="s">
        <v>117</v>
      </c>
      <c r="B347" s="185" t="s">
        <v>122</v>
      </c>
      <c r="C347" s="200">
        <f>0.5*(C343+C344)</f>
        <v>0.375</v>
      </c>
      <c r="D347" s="201">
        <f>0.5*(D343+D344)</f>
        <v>0.375</v>
      </c>
      <c r="E347" s="201">
        <f>0.5*(E343+E344)</f>
        <v>0.375</v>
      </c>
      <c r="F347" s="201">
        <f>0.5*(F343+F344)</f>
        <v>1.875</v>
      </c>
      <c r="G347" s="201">
        <f aca="true" t="shared" si="123" ref="G347:U347">0.5*(G343+G344)</f>
        <v>1.875</v>
      </c>
      <c r="H347" s="201">
        <f t="shared" si="123"/>
        <v>1.875</v>
      </c>
      <c r="I347" s="201">
        <f t="shared" si="123"/>
        <v>1.875</v>
      </c>
      <c r="J347" s="201">
        <f t="shared" si="123"/>
        <v>1.875</v>
      </c>
      <c r="K347" s="201">
        <f t="shared" si="123"/>
        <v>1.875</v>
      </c>
      <c r="L347" s="201">
        <f t="shared" si="123"/>
        <v>1.875</v>
      </c>
      <c r="M347" s="201">
        <f t="shared" si="123"/>
        <v>1.875</v>
      </c>
      <c r="N347" s="201">
        <f t="shared" si="123"/>
        <v>1.875</v>
      </c>
      <c r="O347" s="201">
        <f t="shared" si="123"/>
        <v>1.875</v>
      </c>
      <c r="P347" s="201">
        <f t="shared" si="123"/>
        <v>1.875</v>
      </c>
      <c r="Q347" s="201">
        <f t="shared" si="123"/>
        <v>1.875</v>
      </c>
      <c r="R347" s="201">
        <f t="shared" si="123"/>
        <v>1.875</v>
      </c>
      <c r="S347" s="201">
        <f t="shared" si="123"/>
        <v>1.875</v>
      </c>
      <c r="T347" s="201">
        <f t="shared" si="123"/>
        <v>1.875</v>
      </c>
      <c r="U347" s="201">
        <f t="shared" si="123"/>
        <v>1.875</v>
      </c>
      <c r="V347" s="202">
        <f>0.5*(V343+V344)</f>
        <v>1.875</v>
      </c>
      <c r="W347" s="176" t="s">
        <v>171</v>
      </c>
    </row>
    <row r="348" spans="1:23" ht="12">
      <c r="A348" s="203" t="s">
        <v>2</v>
      </c>
      <c r="B348" s="204" t="s">
        <v>123</v>
      </c>
      <c r="C348" s="205">
        <f>C345</f>
        <v>0</v>
      </c>
      <c r="D348" s="206">
        <f>D345</f>
        <v>0</v>
      </c>
      <c r="E348" s="206">
        <f>E345</f>
        <v>0</v>
      </c>
      <c r="F348" s="206">
        <f>F345</f>
        <v>1.5</v>
      </c>
      <c r="G348" s="206">
        <f aca="true" t="shared" si="124" ref="G348:U348">G345</f>
        <v>1.5</v>
      </c>
      <c r="H348" s="206">
        <f t="shared" si="124"/>
        <v>1.5</v>
      </c>
      <c r="I348" s="206">
        <f t="shared" si="124"/>
        <v>1.5</v>
      </c>
      <c r="J348" s="206">
        <f t="shared" si="124"/>
        <v>1.5</v>
      </c>
      <c r="K348" s="206">
        <f t="shared" si="124"/>
        <v>1.5</v>
      </c>
      <c r="L348" s="206">
        <f t="shared" si="124"/>
        <v>1.5</v>
      </c>
      <c r="M348" s="206">
        <f t="shared" si="124"/>
        <v>3</v>
      </c>
      <c r="N348" s="206">
        <f t="shared" si="124"/>
        <v>3</v>
      </c>
      <c r="O348" s="206">
        <f t="shared" si="124"/>
        <v>3</v>
      </c>
      <c r="P348" s="206">
        <f t="shared" si="124"/>
        <v>3.75</v>
      </c>
      <c r="Q348" s="206">
        <f t="shared" si="124"/>
        <v>3.75</v>
      </c>
      <c r="R348" s="206">
        <f t="shared" si="124"/>
        <v>3.75</v>
      </c>
      <c r="S348" s="206">
        <f t="shared" si="124"/>
        <v>3.75</v>
      </c>
      <c r="T348" s="206">
        <f t="shared" si="124"/>
        <v>3.75</v>
      </c>
      <c r="U348" s="206">
        <f t="shared" si="124"/>
        <v>3.75</v>
      </c>
      <c r="V348" s="207">
        <f>V345</f>
        <v>3.75</v>
      </c>
      <c r="W348" s="176" t="s">
        <v>171</v>
      </c>
    </row>
    <row r="349" spans="1:23" ht="12">
      <c r="A349" s="208" t="s">
        <v>118</v>
      </c>
      <c r="B349" s="209"/>
      <c r="C349" s="210">
        <f>5/12*C346+5/12*C347+2/12*C348</f>
        <v>1.5682865277777778</v>
      </c>
      <c r="D349" s="211">
        <f>5/12*D346+5/12*D347+2/12*D348</f>
        <v>1.5682865277777778</v>
      </c>
      <c r="E349" s="211">
        <f>5/12*E346+5/12*E347+2/12*E348</f>
        <v>1.5682865277777778</v>
      </c>
      <c r="F349" s="211">
        <f>5/12*F346+5/12*F347+2/12*F348</f>
        <v>2.47800875</v>
      </c>
      <c r="G349" s="211">
        <f aca="true" t="shared" si="125" ref="G349:V349">5/12*G346+5/12*G347+2/12*G348</f>
        <v>2.47800875</v>
      </c>
      <c r="H349" s="211">
        <f t="shared" si="125"/>
        <v>2.47800875</v>
      </c>
      <c r="I349" s="211">
        <f t="shared" si="125"/>
        <v>2.47800875</v>
      </c>
      <c r="J349" s="211">
        <f t="shared" si="125"/>
        <v>2.47800875</v>
      </c>
      <c r="K349" s="211">
        <f t="shared" si="125"/>
        <v>2.47800875</v>
      </c>
      <c r="L349" s="211">
        <f t="shared" si="125"/>
        <v>2.47800875</v>
      </c>
      <c r="M349" s="211">
        <f t="shared" si="125"/>
        <v>2.72800875</v>
      </c>
      <c r="N349" s="211">
        <f t="shared" si="125"/>
        <v>2.72800875</v>
      </c>
      <c r="O349" s="211">
        <f t="shared" si="125"/>
        <v>2.72800875</v>
      </c>
      <c r="P349" s="211">
        <f t="shared" si="125"/>
        <v>2.87946375</v>
      </c>
      <c r="Q349" s="211">
        <f t="shared" si="125"/>
        <v>2.87946375</v>
      </c>
      <c r="R349" s="211">
        <f t="shared" si="125"/>
        <v>2.87946375</v>
      </c>
      <c r="S349" s="211">
        <f t="shared" si="125"/>
        <v>2.87946375</v>
      </c>
      <c r="T349" s="211">
        <f t="shared" si="125"/>
        <v>2.87946375</v>
      </c>
      <c r="U349" s="211">
        <f t="shared" si="125"/>
        <v>2.87946375</v>
      </c>
      <c r="V349" s="212">
        <f t="shared" si="125"/>
        <v>2.87946375</v>
      </c>
      <c r="W349" s="176" t="s">
        <v>171</v>
      </c>
    </row>
    <row r="350" spans="3:22" ht="12">
      <c r="C350" s="183"/>
      <c r="D350" s="183"/>
      <c r="E350" s="183"/>
      <c r="F350" s="183"/>
      <c r="G350" s="183"/>
      <c r="H350" s="183"/>
      <c r="I350" s="183"/>
      <c r="J350" s="183"/>
      <c r="K350" s="183"/>
      <c r="L350" s="183"/>
      <c r="M350" s="183"/>
      <c r="N350" s="183"/>
      <c r="O350" s="183"/>
      <c r="P350" s="183"/>
      <c r="Q350" s="183"/>
      <c r="R350" s="183"/>
      <c r="S350" s="183"/>
      <c r="T350" s="183"/>
      <c r="U350" s="183"/>
      <c r="V350" s="183"/>
    </row>
    <row r="351" spans="1:22" ht="12">
      <c r="A351" s="175" t="s">
        <v>187</v>
      </c>
      <c r="C351" s="177"/>
      <c r="D351" s="177"/>
      <c r="E351" s="177"/>
      <c r="F351" s="177"/>
      <c r="G351" s="177"/>
      <c r="H351" s="177"/>
      <c r="I351" s="177"/>
      <c r="J351" s="177"/>
      <c r="K351" s="177"/>
      <c r="L351" s="177"/>
      <c r="M351" s="177"/>
      <c r="N351" s="177"/>
      <c r="O351" s="177"/>
      <c r="P351" s="177"/>
      <c r="Q351" s="177"/>
      <c r="R351" s="177"/>
      <c r="S351" s="177"/>
      <c r="T351" s="177"/>
      <c r="U351" s="177"/>
      <c r="V351" s="177"/>
    </row>
    <row r="352" spans="1:22" ht="12">
      <c r="A352" s="178" t="s">
        <v>90</v>
      </c>
      <c r="B352" s="179" t="s">
        <v>91</v>
      </c>
      <c r="C352" s="181">
        <v>1990</v>
      </c>
      <c r="D352" s="181">
        <v>1991</v>
      </c>
      <c r="E352" s="181">
        <v>1992</v>
      </c>
      <c r="F352" s="181">
        <v>1993</v>
      </c>
      <c r="G352" s="181">
        <v>1994</v>
      </c>
      <c r="H352" s="181">
        <v>1995</v>
      </c>
      <c r="I352" s="181">
        <v>1996</v>
      </c>
      <c r="J352" s="181">
        <v>1997</v>
      </c>
      <c r="K352" s="181">
        <v>1998</v>
      </c>
      <c r="L352" s="181">
        <v>1999</v>
      </c>
      <c r="M352" s="181">
        <v>2000</v>
      </c>
      <c r="N352" s="181">
        <v>2001</v>
      </c>
      <c r="O352" s="181">
        <v>2002</v>
      </c>
      <c r="P352" s="181">
        <v>2003</v>
      </c>
      <c r="Q352" s="181">
        <v>2004</v>
      </c>
      <c r="R352" s="181">
        <v>2005</v>
      </c>
      <c r="S352" s="181">
        <v>2006</v>
      </c>
      <c r="T352" s="181">
        <v>2007</v>
      </c>
      <c r="U352" s="181">
        <v>2008</v>
      </c>
      <c r="V352" s="182">
        <v>2009</v>
      </c>
    </row>
    <row r="353" spans="1:23" ht="12">
      <c r="A353" s="184">
        <v>1</v>
      </c>
      <c r="B353" s="185" t="s">
        <v>106</v>
      </c>
      <c r="C353" s="187">
        <v>6</v>
      </c>
      <c r="D353" s="187">
        <v>6</v>
      </c>
      <c r="E353" s="187">
        <v>6</v>
      </c>
      <c r="F353" s="187">
        <v>6</v>
      </c>
      <c r="G353" s="187">
        <v>6</v>
      </c>
      <c r="H353" s="187">
        <v>6</v>
      </c>
      <c r="I353" s="187">
        <v>6</v>
      </c>
      <c r="J353" s="187">
        <v>6</v>
      </c>
      <c r="K353" s="187">
        <v>6</v>
      </c>
      <c r="L353" s="187">
        <v>6</v>
      </c>
      <c r="M353" s="187">
        <v>6</v>
      </c>
      <c r="N353" s="187">
        <v>4</v>
      </c>
      <c r="O353" s="187">
        <v>4</v>
      </c>
      <c r="P353" s="187">
        <v>4</v>
      </c>
      <c r="Q353" s="214">
        <v>4</v>
      </c>
      <c r="R353" s="214">
        <v>4</v>
      </c>
      <c r="S353" s="214">
        <v>4</v>
      </c>
      <c r="T353" s="214">
        <v>4</v>
      </c>
      <c r="U353" s="214">
        <v>4</v>
      </c>
      <c r="V353" s="215">
        <v>4</v>
      </c>
      <c r="W353" s="176" t="s">
        <v>172</v>
      </c>
    </row>
    <row r="354" spans="1:23" ht="12">
      <c r="A354" s="184">
        <v>2</v>
      </c>
      <c r="B354" s="185" t="s">
        <v>95</v>
      </c>
      <c r="C354" s="190">
        <v>0</v>
      </c>
      <c r="D354" s="190">
        <v>0</v>
      </c>
      <c r="E354" s="190">
        <v>0</v>
      </c>
      <c r="F354" s="190">
        <v>0</v>
      </c>
      <c r="G354" s="190">
        <v>0</v>
      </c>
      <c r="H354" s="190">
        <v>0</v>
      </c>
      <c r="I354" s="190">
        <v>0</v>
      </c>
      <c r="J354" s="190">
        <v>0</v>
      </c>
      <c r="K354" s="190">
        <v>0</v>
      </c>
      <c r="L354" s="190">
        <v>0</v>
      </c>
      <c r="M354" s="190">
        <v>0</v>
      </c>
      <c r="N354" s="190">
        <v>0</v>
      </c>
      <c r="O354" s="190">
        <v>0</v>
      </c>
      <c r="P354" s="190">
        <v>0</v>
      </c>
      <c r="Q354" s="216">
        <v>0</v>
      </c>
      <c r="R354" s="216">
        <v>0</v>
      </c>
      <c r="S354" s="216">
        <v>0</v>
      </c>
      <c r="T354" s="216">
        <v>0</v>
      </c>
      <c r="U354" s="216">
        <v>0</v>
      </c>
      <c r="V354" s="217">
        <v>0</v>
      </c>
      <c r="W354" s="176" t="s">
        <v>172</v>
      </c>
    </row>
    <row r="355" spans="1:23" ht="12">
      <c r="A355" s="184" t="s">
        <v>156</v>
      </c>
      <c r="B355" s="185" t="s">
        <v>96</v>
      </c>
      <c r="C355" s="190">
        <v>6</v>
      </c>
      <c r="D355" s="190">
        <v>6</v>
      </c>
      <c r="E355" s="190">
        <v>6</v>
      </c>
      <c r="F355" s="190">
        <v>6</v>
      </c>
      <c r="G355" s="190">
        <v>6</v>
      </c>
      <c r="H355" s="190">
        <v>6</v>
      </c>
      <c r="I355" s="190">
        <v>6</v>
      </c>
      <c r="J355" s="190">
        <v>6</v>
      </c>
      <c r="K355" s="190">
        <v>6</v>
      </c>
      <c r="L355" s="190">
        <v>6</v>
      </c>
      <c r="M355" s="190">
        <v>6</v>
      </c>
      <c r="N355" s="190">
        <v>6</v>
      </c>
      <c r="O355" s="190">
        <v>6</v>
      </c>
      <c r="P355" s="190">
        <v>6</v>
      </c>
      <c r="Q355" s="216">
        <v>6</v>
      </c>
      <c r="R355" s="216">
        <v>6</v>
      </c>
      <c r="S355" s="216">
        <v>6</v>
      </c>
      <c r="T355" s="216">
        <v>6</v>
      </c>
      <c r="U355" s="216">
        <v>6</v>
      </c>
      <c r="V355" s="217">
        <v>6</v>
      </c>
      <c r="W355" s="176" t="s">
        <v>172</v>
      </c>
    </row>
    <row r="356" spans="1:23" ht="12">
      <c r="A356" s="184" t="s">
        <v>157</v>
      </c>
      <c r="B356" s="185" t="s">
        <v>97</v>
      </c>
      <c r="C356" s="190">
        <v>4</v>
      </c>
      <c r="D356" s="190">
        <v>4</v>
      </c>
      <c r="E356" s="190">
        <v>4</v>
      </c>
      <c r="F356" s="190">
        <v>4</v>
      </c>
      <c r="G356" s="190">
        <v>4</v>
      </c>
      <c r="H356" s="190">
        <v>4</v>
      </c>
      <c r="I356" s="190">
        <v>4</v>
      </c>
      <c r="J356" s="190">
        <v>4</v>
      </c>
      <c r="K356" s="190">
        <v>4</v>
      </c>
      <c r="L356" s="190">
        <v>4</v>
      </c>
      <c r="M356" s="190">
        <v>4</v>
      </c>
      <c r="N356" s="190">
        <v>4</v>
      </c>
      <c r="O356" s="190">
        <v>4</v>
      </c>
      <c r="P356" s="190">
        <v>4</v>
      </c>
      <c r="Q356" s="216">
        <v>4</v>
      </c>
      <c r="R356" s="216">
        <v>4</v>
      </c>
      <c r="S356" s="216">
        <v>4</v>
      </c>
      <c r="T356" s="216">
        <v>4</v>
      </c>
      <c r="U356" s="216">
        <v>4</v>
      </c>
      <c r="V356" s="217">
        <v>4</v>
      </c>
      <c r="W356" s="176" t="s">
        <v>172</v>
      </c>
    </row>
    <row r="357" spans="1:23" ht="12">
      <c r="A357" s="184" t="s">
        <v>158</v>
      </c>
      <c r="B357" s="185" t="s">
        <v>98</v>
      </c>
      <c r="C357" s="190">
        <v>1</v>
      </c>
      <c r="D357" s="190">
        <v>1</v>
      </c>
      <c r="E357" s="190">
        <v>1</v>
      </c>
      <c r="F357" s="190">
        <v>1</v>
      </c>
      <c r="G357" s="190">
        <v>1</v>
      </c>
      <c r="H357" s="190">
        <v>1</v>
      </c>
      <c r="I357" s="190">
        <v>1</v>
      </c>
      <c r="J357" s="190">
        <v>1</v>
      </c>
      <c r="K357" s="190">
        <v>1</v>
      </c>
      <c r="L357" s="190">
        <v>1</v>
      </c>
      <c r="M357" s="190">
        <v>1</v>
      </c>
      <c r="N357" s="190">
        <v>1</v>
      </c>
      <c r="O357" s="190">
        <v>1</v>
      </c>
      <c r="P357" s="190">
        <v>1</v>
      </c>
      <c r="Q357" s="216">
        <v>1</v>
      </c>
      <c r="R357" s="216">
        <v>1</v>
      </c>
      <c r="S357" s="216">
        <v>1</v>
      </c>
      <c r="T357" s="216">
        <v>1</v>
      </c>
      <c r="U357" s="216">
        <v>1</v>
      </c>
      <c r="V357" s="217">
        <v>1</v>
      </c>
      <c r="W357" s="176" t="s">
        <v>172</v>
      </c>
    </row>
    <row r="358" spans="1:23" ht="12">
      <c r="A358" s="184" t="s">
        <v>159</v>
      </c>
      <c r="B358" s="185" t="s">
        <v>99</v>
      </c>
      <c r="C358" s="190">
        <v>6</v>
      </c>
      <c r="D358" s="190">
        <v>6</v>
      </c>
      <c r="E358" s="190">
        <v>6</v>
      </c>
      <c r="F358" s="190">
        <v>6</v>
      </c>
      <c r="G358" s="190">
        <v>6</v>
      </c>
      <c r="H358" s="190">
        <v>6</v>
      </c>
      <c r="I358" s="190">
        <v>6</v>
      </c>
      <c r="J358" s="190">
        <v>6</v>
      </c>
      <c r="K358" s="190">
        <v>6</v>
      </c>
      <c r="L358" s="190">
        <v>6</v>
      </c>
      <c r="M358" s="190">
        <v>6</v>
      </c>
      <c r="N358" s="190">
        <v>6</v>
      </c>
      <c r="O358" s="190">
        <v>6</v>
      </c>
      <c r="P358" s="190">
        <v>6</v>
      </c>
      <c r="Q358" s="216">
        <v>6</v>
      </c>
      <c r="R358" s="216">
        <v>6</v>
      </c>
      <c r="S358" s="216">
        <v>6</v>
      </c>
      <c r="T358" s="216">
        <v>6</v>
      </c>
      <c r="U358" s="216">
        <v>6</v>
      </c>
      <c r="V358" s="217">
        <v>6</v>
      </c>
      <c r="W358" s="176" t="s">
        <v>172</v>
      </c>
    </row>
    <row r="359" spans="1:23" ht="12">
      <c r="A359" s="184" t="s">
        <v>160</v>
      </c>
      <c r="B359" s="185" t="s">
        <v>100</v>
      </c>
      <c r="C359" s="190">
        <v>4</v>
      </c>
      <c r="D359" s="190">
        <v>4</v>
      </c>
      <c r="E359" s="190">
        <v>4</v>
      </c>
      <c r="F359" s="190">
        <v>4</v>
      </c>
      <c r="G359" s="190">
        <v>4</v>
      </c>
      <c r="H359" s="190">
        <v>4</v>
      </c>
      <c r="I359" s="190">
        <v>4</v>
      </c>
      <c r="J359" s="190">
        <v>4</v>
      </c>
      <c r="K359" s="190">
        <v>4</v>
      </c>
      <c r="L359" s="190">
        <v>4</v>
      </c>
      <c r="M359" s="190">
        <v>4</v>
      </c>
      <c r="N359" s="190">
        <v>4</v>
      </c>
      <c r="O359" s="190">
        <v>4</v>
      </c>
      <c r="P359" s="190">
        <v>4</v>
      </c>
      <c r="Q359" s="216">
        <v>4</v>
      </c>
      <c r="R359" s="216">
        <v>4</v>
      </c>
      <c r="S359" s="216">
        <v>4</v>
      </c>
      <c r="T359" s="216">
        <v>4</v>
      </c>
      <c r="U359" s="216">
        <v>4</v>
      </c>
      <c r="V359" s="217">
        <v>4</v>
      </c>
      <c r="W359" s="176" t="s">
        <v>172</v>
      </c>
    </row>
    <row r="360" spans="1:23" ht="12">
      <c r="A360" s="184" t="s">
        <v>161</v>
      </c>
      <c r="B360" s="185" t="s">
        <v>101</v>
      </c>
      <c r="C360" s="190">
        <v>1</v>
      </c>
      <c r="D360" s="190">
        <v>1</v>
      </c>
      <c r="E360" s="190">
        <v>1</v>
      </c>
      <c r="F360" s="190">
        <v>1</v>
      </c>
      <c r="G360" s="190">
        <v>1</v>
      </c>
      <c r="H360" s="190">
        <v>1</v>
      </c>
      <c r="I360" s="190">
        <v>1</v>
      </c>
      <c r="J360" s="190">
        <v>1</v>
      </c>
      <c r="K360" s="190">
        <v>1</v>
      </c>
      <c r="L360" s="190">
        <v>1</v>
      </c>
      <c r="M360" s="190">
        <v>1</v>
      </c>
      <c r="N360" s="190">
        <v>1</v>
      </c>
      <c r="O360" s="190">
        <v>1</v>
      </c>
      <c r="P360" s="190">
        <v>1</v>
      </c>
      <c r="Q360" s="216">
        <v>1</v>
      </c>
      <c r="R360" s="216">
        <v>1</v>
      </c>
      <c r="S360" s="216">
        <v>1</v>
      </c>
      <c r="T360" s="216">
        <v>1</v>
      </c>
      <c r="U360" s="216">
        <v>1</v>
      </c>
      <c r="V360" s="217">
        <v>1</v>
      </c>
      <c r="W360" s="176" t="s">
        <v>172</v>
      </c>
    </row>
    <row r="361" spans="1:23" ht="12">
      <c r="A361" s="184">
        <v>5</v>
      </c>
      <c r="B361" s="185" t="s">
        <v>102</v>
      </c>
      <c r="C361" s="190">
        <v>4</v>
      </c>
      <c r="D361" s="190">
        <v>4</v>
      </c>
      <c r="E361" s="190">
        <v>4</v>
      </c>
      <c r="F361" s="190">
        <v>4</v>
      </c>
      <c r="G361" s="190">
        <v>4</v>
      </c>
      <c r="H361" s="190">
        <v>4</v>
      </c>
      <c r="I361" s="190">
        <v>4</v>
      </c>
      <c r="J361" s="190">
        <v>4</v>
      </c>
      <c r="K361" s="190">
        <v>4</v>
      </c>
      <c r="L361" s="190">
        <v>4</v>
      </c>
      <c r="M361" s="190">
        <v>4</v>
      </c>
      <c r="N361" s="190">
        <v>4</v>
      </c>
      <c r="O361" s="190">
        <v>4</v>
      </c>
      <c r="P361" s="190">
        <v>4</v>
      </c>
      <c r="Q361" s="216">
        <v>4</v>
      </c>
      <c r="R361" s="216">
        <v>4</v>
      </c>
      <c r="S361" s="216">
        <v>4</v>
      </c>
      <c r="T361" s="216">
        <v>4</v>
      </c>
      <c r="U361" s="216">
        <v>4</v>
      </c>
      <c r="V361" s="217">
        <v>4</v>
      </c>
      <c r="W361" s="176" t="s">
        <v>172</v>
      </c>
    </row>
    <row r="362" spans="1:23" ht="12">
      <c r="A362" s="184">
        <v>6</v>
      </c>
      <c r="B362" s="185" t="s">
        <v>103</v>
      </c>
      <c r="C362" s="190">
        <v>4</v>
      </c>
      <c r="D362" s="190">
        <v>4</v>
      </c>
      <c r="E362" s="190">
        <v>4</v>
      </c>
      <c r="F362" s="190">
        <v>4</v>
      </c>
      <c r="G362" s="190">
        <v>4</v>
      </c>
      <c r="H362" s="190">
        <v>4</v>
      </c>
      <c r="I362" s="190">
        <v>4</v>
      </c>
      <c r="J362" s="190">
        <v>4</v>
      </c>
      <c r="K362" s="190">
        <v>4</v>
      </c>
      <c r="L362" s="190">
        <v>4</v>
      </c>
      <c r="M362" s="190">
        <v>4</v>
      </c>
      <c r="N362" s="190">
        <v>4</v>
      </c>
      <c r="O362" s="190">
        <v>4</v>
      </c>
      <c r="P362" s="190">
        <v>4</v>
      </c>
      <c r="Q362" s="216">
        <v>4</v>
      </c>
      <c r="R362" s="216">
        <v>4</v>
      </c>
      <c r="S362" s="216">
        <v>4</v>
      </c>
      <c r="T362" s="216">
        <v>4</v>
      </c>
      <c r="U362" s="216">
        <v>4</v>
      </c>
      <c r="V362" s="217">
        <v>4</v>
      </c>
      <c r="W362" s="176" t="s">
        <v>172</v>
      </c>
    </row>
    <row r="363" spans="1:23" ht="12">
      <c r="A363" s="184">
        <v>7</v>
      </c>
      <c r="B363" s="185" t="s">
        <v>104</v>
      </c>
      <c r="C363" s="190">
        <v>0</v>
      </c>
      <c r="D363" s="190">
        <v>1</v>
      </c>
      <c r="E363" s="190">
        <v>1</v>
      </c>
      <c r="F363" s="190">
        <v>1</v>
      </c>
      <c r="G363" s="190">
        <v>1</v>
      </c>
      <c r="H363" s="190">
        <v>1</v>
      </c>
      <c r="I363" s="190">
        <v>1</v>
      </c>
      <c r="J363" s="190">
        <v>1</v>
      </c>
      <c r="K363" s="190">
        <v>1</v>
      </c>
      <c r="L363" s="190">
        <v>1</v>
      </c>
      <c r="M363" s="190">
        <v>1</v>
      </c>
      <c r="N363" s="190">
        <v>1</v>
      </c>
      <c r="O363" s="190">
        <v>1</v>
      </c>
      <c r="P363" s="190">
        <v>1</v>
      </c>
      <c r="Q363" s="216">
        <v>1</v>
      </c>
      <c r="R363" s="216">
        <v>1</v>
      </c>
      <c r="S363" s="216">
        <v>1</v>
      </c>
      <c r="T363" s="216">
        <v>1</v>
      </c>
      <c r="U363" s="216">
        <v>1</v>
      </c>
      <c r="V363" s="217">
        <v>1</v>
      </c>
      <c r="W363" s="176" t="s">
        <v>172</v>
      </c>
    </row>
    <row r="364" spans="1:23" ht="12">
      <c r="A364" s="184">
        <v>8</v>
      </c>
      <c r="B364" s="185" t="s">
        <v>105</v>
      </c>
      <c r="C364" s="190">
        <v>6</v>
      </c>
      <c r="D364" s="190">
        <v>6</v>
      </c>
      <c r="E364" s="190">
        <v>6</v>
      </c>
      <c r="F364" s="190">
        <v>6</v>
      </c>
      <c r="G364" s="190">
        <v>6</v>
      </c>
      <c r="H364" s="190">
        <v>6</v>
      </c>
      <c r="I364" s="190">
        <v>6</v>
      </c>
      <c r="J364" s="190">
        <v>6</v>
      </c>
      <c r="K364" s="190">
        <v>6</v>
      </c>
      <c r="L364" s="190">
        <v>6</v>
      </c>
      <c r="M364" s="190">
        <v>6</v>
      </c>
      <c r="N364" s="190">
        <v>6</v>
      </c>
      <c r="O364" s="190">
        <v>6</v>
      </c>
      <c r="P364" s="190">
        <v>6</v>
      </c>
      <c r="Q364" s="216">
        <v>6</v>
      </c>
      <c r="R364" s="216">
        <v>6</v>
      </c>
      <c r="S364" s="216">
        <v>6</v>
      </c>
      <c r="T364" s="216">
        <v>6</v>
      </c>
      <c r="U364" s="216">
        <v>6</v>
      </c>
      <c r="V364" s="217">
        <v>6</v>
      </c>
      <c r="W364" s="176" t="s">
        <v>172</v>
      </c>
    </row>
    <row r="365" spans="1:23" ht="12">
      <c r="A365" s="184">
        <v>9</v>
      </c>
      <c r="B365" s="185" t="s">
        <v>107</v>
      </c>
      <c r="C365" s="190">
        <v>0</v>
      </c>
      <c r="D365" s="190">
        <v>0</v>
      </c>
      <c r="E365" s="190">
        <v>6</v>
      </c>
      <c r="F365" s="190">
        <v>6</v>
      </c>
      <c r="G365" s="190">
        <v>6</v>
      </c>
      <c r="H365" s="190">
        <v>6</v>
      </c>
      <c r="I365" s="190">
        <v>6</v>
      </c>
      <c r="J365" s="190">
        <v>6</v>
      </c>
      <c r="K365" s="190">
        <v>6</v>
      </c>
      <c r="L365" s="190">
        <v>6</v>
      </c>
      <c r="M365" s="190">
        <v>6</v>
      </c>
      <c r="N365" s="190">
        <v>2</v>
      </c>
      <c r="O365" s="190">
        <v>2</v>
      </c>
      <c r="P365" s="190">
        <v>2</v>
      </c>
      <c r="Q365" s="216">
        <v>4</v>
      </c>
      <c r="R365" s="216">
        <v>4</v>
      </c>
      <c r="S365" s="216">
        <v>2</v>
      </c>
      <c r="T365" s="216">
        <v>2</v>
      </c>
      <c r="U365" s="216">
        <v>2</v>
      </c>
      <c r="V365" s="217">
        <v>2</v>
      </c>
      <c r="W365" s="176" t="s">
        <v>172</v>
      </c>
    </row>
    <row r="366" spans="1:23" ht="12">
      <c r="A366" s="184">
        <v>10</v>
      </c>
      <c r="B366" s="185" t="s">
        <v>108</v>
      </c>
      <c r="C366" s="190">
        <v>0</v>
      </c>
      <c r="D366" s="190">
        <v>0</v>
      </c>
      <c r="E366" s="190">
        <v>0</v>
      </c>
      <c r="F366" s="190">
        <v>0</v>
      </c>
      <c r="G366" s="190">
        <v>0</v>
      </c>
      <c r="H366" s="190">
        <v>0</v>
      </c>
      <c r="I366" s="190">
        <v>0</v>
      </c>
      <c r="J366" s="190">
        <v>0</v>
      </c>
      <c r="K366" s="190">
        <v>0</v>
      </c>
      <c r="L366" s="190">
        <v>0</v>
      </c>
      <c r="M366" s="190">
        <v>0</v>
      </c>
      <c r="N366" s="190">
        <v>0</v>
      </c>
      <c r="O366" s="190">
        <v>0</v>
      </c>
      <c r="P366" s="190">
        <v>0</v>
      </c>
      <c r="Q366" s="216">
        <v>0</v>
      </c>
      <c r="R366" s="216">
        <v>0</v>
      </c>
      <c r="S366" s="216">
        <v>0</v>
      </c>
      <c r="T366" s="216">
        <v>0</v>
      </c>
      <c r="U366" s="216">
        <v>0</v>
      </c>
      <c r="V366" s="217">
        <v>0</v>
      </c>
      <c r="W366" s="176" t="s">
        <v>172</v>
      </c>
    </row>
    <row r="367" spans="1:23" ht="12">
      <c r="A367" s="184">
        <v>11</v>
      </c>
      <c r="B367" s="185" t="s">
        <v>192</v>
      </c>
      <c r="C367" s="190">
        <v>1</v>
      </c>
      <c r="D367" s="190">
        <v>1</v>
      </c>
      <c r="E367" s="190">
        <v>1</v>
      </c>
      <c r="F367" s="190">
        <v>1</v>
      </c>
      <c r="G367" s="190">
        <v>1</v>
      </c>
      <c r="H367" s="190">
        <v>1</v>
      </c>
      <c r="I367" s="190">
        <v>1</v>
      </c>
      <c r="J367" s="190">
        <v>1</v>
      </c>
      <c r="K367" s="190">
        <v>1</v>
      </c>
      <c r="L367" s="190">
        <v>1</v>
      </c>
      <c r="M367" s="190">
        <v>1</v>
      </c>
      <c r="N367" s="190">
        <v>1</v>
      </c>
      <c r="O367" s="190">
        <v>1</v>
      </c>
      <c r="P367" s="190">
        <v>1</v>
      </c>
      <c r="Q367" s="216">
        <v>1</v>
      </c>
      <c r="R367" s="216">
        <v>1</v>
      </c>
      <c r="S367" s="216">
        <v>1</v>
      </c>
      <c r="T367" s="216">
        <v>1</v>
      </c>
      <c r="U367" s="216">
        <v>1</v>
      </c>
      <c r="V367" s="217">
        <v>1</v>
      </c>
      <c r="W367" s="176" t="s">
        <v>172</v>
      </c>
    </row>
    <row r="368" spans="1:23" ht="12">
      <c r="A368" s="184">
        <v>12</v>
      </c>
      <c r="B368" s="185" t="s">
        <v>110</v>
      </c>
      <c r="C368" s="190">
        <v>0</v>
      </c>
      <c r="D368" s="190">
        <v>0</v>
      </c>
      <c r="E368" s="190">
        <v>0</v>
      </c>
      <c r="F368" s="190">
        <v>0</v>
      </c>
      <c r="G368" s="190">
        <v>0</v>
      </c>
      <c r="H368" s="190">
        <v>0</v>
      </c>
      <c r="I368" s="190">
        <v>0</v>
      </c>
      <c r="J368" s="190">
        <v>0</v>
      </c>
      <c r="K368" s="190">
        <v>0</v>
      </c>
      <c r="L368" s="190">
        <v>0</v>
      </c>
      <c r="M368" s="190">
        <v>0</v>
      </c>
      <c r="N368" s="216">
        <v>0</v>
      </c>
      <c r="O368" s="216">
        <v>0</v>
      </c>
      <c r="P368" s="216">
        <v>0</v>
      </c>
      <c r="Q368" s="216">
        <v>0</v>
      </c>
      <c r="R368" s="216">
        <v>0</v>
      </c>
      <c r="S368" s="216">
        <v>0</v>
      </c>
      <c r="T368" s="216">
        <v>0</v>
      </c>
      <c r="U368" s="216">
        <v>0</v>
      </c>
      <c r="V368" s="217">
        <v>0</v>
      </c>
      <c r="W368" s="176" t="s">
        <v>172</v>
      </c>
    </row>
    <row r="369" spans="1:23" ht="12">
      <c r="A369" s="184">
        <v>13</v>
      </c>
      <c r="B369" s="185" t="s">
        <v>111</v>
      </c>
      <c r="C369" s="190">
        <v>2</v>
      </c>
      <c r="D369" s="190">
        <v>2</v>
      </c>
      <c r="E369" s="190">
        <v>2</v>
      </c>
      <c r="F369" s="190">
        <v>2</v>
      </c>
      <c r="G369" s="190">
        <v>2</v>
      </c>
      <c r="H369" s="190">
        <v>2</v>
      </c>
      <c r="I369" s="190">
        <v>2</v>
      </c>
      <c r="J369" s="190">
        <v>2</v>
      </c>
      <c r="K369" s="190">
        <v>2</v>
      </c>
      <c r="L369" s="190">
        <v>2</v>
      </c>
      <c r="M369" s="190">
        <v>2</v>
      </c>
      <c r="N369" s="216">
        <v>2</v>
      </c>
      <c r="O369" s="216">
        <v>2</v>
      </c>
      <c r="P369" s="216">
        <v>2</v>
      </c>
      <c r="Q369" s="216">
        <v>2</v>
      </c>
      <c r="R369" s="216">
        <v>2</v>
      </c>
      <c r="S369" s="216">
        <v>2</v>
      </c>
      <c r="T369" s="216">
        <v>2</v>
      </c>
      <c r="U369" s="216">
        <v>2</v>
      </c>
      <c r="V369" s="217">
        <v>2</v>
      </c>
      <c r="W369" s="176" t="s">
        <v>172</v>
      </c>
    </row>
    <row r="370" spans="1:23" ht="12">
      <c r="A370" s="184">
        <v>14</v>
      </c>
      <c r="B370" s="185" t="s">
        <v>193</v>
      </c>
      <c r="C370" s="190">
        <v>0</v>
      </c>
      <c r="D370" s="190">
        <v>0</v>
      </c>
      <c r="E370" s="190">
        <v>0</v>
      </c>
      <c r="F370" s="190">
        <v>0</v>
      </c>
      <c r="G370" s="190">
        <v>0</v>
      </c>
      <c r="H370" s="190">
        <v>0</v>
      </c>
      <c r="I370" s="190">
        <v>0</v>
      </c>
      <c r="J370" s="190">
        <v>0</v>
      </c>
      <c r="K370" s="190">
        <v>0</v>
      </c>
      <c r="L370" s="190">
        <v>0</v>
      </c>
      <c r="M370" s="190">
        <v>0</v>
      </c>
      <c r="N370" s="216">
        <v>0</v>
      </c>
      <c r="O370" s="216">
        <v>0</v>
      </c>
      <c r="P370" s="216">
        <v>0</v>
      </c>
      <c r="Q370" s="216">
        <v>0</v>
      </c>
      <c r="R370" s="216">
        <v>0</v>
      </c>
      <c r="S370" s="216">
        <v>0</v>
      </c>
      <c r="T370" s="216">
        <v>0</v>
      </c>
      <c r="U370" s="216">
        <v>0</v>
      </c>
      <c r="V370" s="217">
        <v>0</v>
      </c>
      <c r="W370" s="176" t="s">
        <v>172</v>
      </c>
    </row>
    <row r="371" spans="1:23" ht="12">
      <c r="A371" s="184">
        <v>15</v>
      </c>
      <c r="B371" s="185" t="s">
        <v>113</v>
      </c>
      <c r="C371" s="190">
        <v>0</v>
      </c>
      <c r="D371" s="190">
        <v>0</v>
      </c>
      <c r="E371" s="190">
        <v>0</v>
      </c>
      <c r="F371" s="190">
        <v>1.5</v>
      </c>
      <c r="G371" s="190">
        <v>1.5</v>
      </c>
      <c r="H371" s="190">
        <v>1.5</v>
      </c>
      <c r="I371" s="190">
        <v>1.5</v>
      </c>
      <c r="J371" s="190">
        <v>1.5</v>
      </c>
      <c r="K371" s="190">
        <v>1.5</v>
      </c>
      <c r="L371" s="190">
        <v>1.5</v>
      </c>
      <c r="M371" s="190">
        <v>1.5</v>
      </c>
      <c r="N371" s="190">
        <v>1.5</v>
      </c>
      <c r="O371" s="190">
        <v>1.5</v>
      </c>
      <c r="P371" s="190">
        <v>1.5</v>
      </c>
      <c r="Q371" s="190">
        <v>1.5</v>
      </c>
      <c r="R371" s="190">
        <v>1.5</v>
      </c>
      <c r="S371" s="190">
        <v>1.5</v>
      </c>
      <c r="T371" s="190">
        <v>1.5</v>
      </c>
      <c r="U371" s="216">
        <v>1.5</v>
      </c>
      <c r="V371" s="217">
        <v>1.5</v>
      </c>
      <c r="W371" s="176" t="s">
        <v>172</v>
      </c>
    </row>
    <row r="372" spans="1:23" ht="12">
      <c r="A372" s="184">
        <v>16</v>
      </c>
      <c r="B372" s="185" t="s">
        <v>114</v>
      </c>
      <c r="C372" s="190">
        <v>0</v>
      </c>
      <c r="D372" s="190">
        <v>6</v>
      </c>
      <c r="E372" s="190">
        <v>6</v>
      </c>
      <c r="F372" s="190">
        <v>6</v>
      </c>
      <c r="G372" s="190">
        <v>6</v>
      </c>
      <c r="H372" s="190">
        <v>6</v>
      </c>
      <c r="I372" s="190">
        <v>6</v>
      </c>
      <c r="J372" s="190">
        <v>6</v>
      </c>
      <c r="K372" s="190">
        <v>6</v>
      </c>
      <c r="L372" s="190">
        <v>6</v>
      </c>
      <c r="M372" s="190">
        <v>6</v>
      </c>
      <c r="N372" s="190">
        <v>6</v>
      </c>
      <c r="O372" s="190">
        <v>6</v>
      </c>
      <c r="P372" s="190">
        <v>6</v>
      </c>
      <c r="Q372" s="190">
        <v>6</v>
      </c>
      <c r="R372" s="190">
        <v>6</v>
      </c>
      <c r="S372" s="190">
        <v>6</v>
      </c>
      <c r="T372" s="190">
        <v>6</v>
      </c>
      <c r="U372" s="216">
        <v>6</v>
      </c>
      <c r="V372" s="217">
        <v>6</v>
      </c>
      <c r="W372" s="176" t="s">
        <v>172</v>
      </c>
    </row>
    <row r="373" spans="1:23" ht="12">
      <c r="A373" s="184">
        <v>17</v>
      </c>
      <c r="B373" s="185" t="s">
        <v>115</v>
      </c>
      <c r="C373" s="190">
        <v>0</v>
      </c>
      <c r="D373" s="190">
        <v>6</v>
      </c>
      <c r="E373" s="190">
        <v>6</v>
      </c>
      <c r="F373" s="190">
        <v>6</v>
      </c>
      <c r="G373" s="190">
        <v>6</v>
      </c>
      <c r="H373" s="190">
        <v>6</v>
      </c>
      <c r="I373" s="190">
        <v>6</v>
      </c>
      <c r="J373" s="190">
        <v>6</v>
      </c>
      <c r="K373" s="190">
        <v>6</v>
      </c>
      <c r="L373" s="190">
        <v>6</v>
      </c>
      <c r="M373" s="190">
        <v>6</v>
      </c>
      <c r="N373" s="190">
        <v>6</v>
      </c>
      <c r="O373" s="190">
        <v>6</v>
      </c>
      <c r="P373" s="190">
        <v>6</v>
      </c>
      <c r="Q373" s="216">
        <v>3</v>
      </c>
      <c r="R373" s="216">
        <v>3</v>
      </c>
      <c r="S373" s="216">
        <v>3</v>
      </c>
      <c r="T373" s="216">
        <v>3</v>
      </c>
      <c r="U373" s="216">
        <v>3</v>
      </c>
      <c r="V373" s="217">
        <v>3</v>
      </c>
      <c r="W373" s="176" t="s">
        <v>172</v>
      </c>
    </row>
    <row r="374" spans="1:23" ht="12">
      <c r="A374" s="184">
        <v>18</v>
      </c>
      <c r="B374" s="185" t="s">
        <v>116</v>
      </c>
      <c r="C374" s="193">
        <v>0</v>
      </c>
      <c r="D374" s="193">
        <v>0</v>
      </c>
      <c r="E374" s="193">
        <v>0</v>
      </c>
      <c r="F374" s="193">
        <v>0</v>
      </c>
      <c r="G374" s="193">
        <v>0</v>
      </c>
      <c r="H374" s="193">
        <v>0</v>
      </c>
      <c r="I374" s="193">
        <v>0</v>
      </c>
      <c r="J374" s="193">
        <v>0</v>
      </c>
      <c r="K374" s="193">
        <v>0</v>
      </c>
      <c r="L374" s="193">
        <v>0</v>
      </c>
      <c r="M374" s="193">
        <v>0</v>
      </c>
      <c r="N374" s="193">
        <v>0</v>
      </c>
      <c r="O374" s="193">
        <v>0</v>
      </c>
      <c r="P374" s="193">
        <v>0</v>
      </c>
      <c r="Q374" s="218">
        <v>0</v>
      </c>
      <c r="R374" s="218">
        <v>0</v>
      </c>
      <c r="S374" s="218">
        <v>0</v>
      </c>
      <c r="T374" s="218">
        <v>0</v>
      </c>
      <c r="U374" s="218">
        <v>0</v>
      </c>
      <c r="V374" s="219">
        <v>0</v>
      </c>
      <c r="W374" s="176" t="s">
        <v>172</v>
      </c>
    </row>
    <row r="375" spans="1:23" ht="12">
      <c r="A375" s="195" t="s">
        <v>124</v>
      </c>
      <c r="B375" s="196" t="s">
        <v>127</v>
      </c>
      <c r="C375" s="198">
        <f aca="true" t="shared" si="126" ref="C375:V375">0.5*(C353+C354)</f>
        <v>3</v>
      </c>
      <c r="D375" s="198">
        <f t="shared" si="126"/>
        <v>3</v>
      </c>
      <c r="E375" s="198">
        <f t="shared" si="126"/>
        <v>3</v>
      </c>
      <c r="F375" s="198">
        <f t="shared" si="126"/>
        <v>3</v>
      </c>
      <c r="G375" s="198">
        <f t="shared" si="126"/>
        <v>3</v>
      </c>
      <c r="H375" s="198">
        <f t="shared" si="126"/>
        <v>3</v>
      </c>
      <c r="I375" s="198">
        <f t="shared" si="126"/>
        <v>3</v>
      </c>
      <c r="J375" s="198">
        <f t="shared" si="126"/>
        <v>3</v>
      </c>
      <c r="K375" s="198">
        <f t="shared" si="126"/>
        <v>3</v>
      </c>
      <c r="L375" s="198">
        <f t="shared" si="126"/>
        <v>3</v>
      </c>
      <c r="M375" s="198">
        <f t="shared" si="126"/>
        <v>3</v>
      </c>
      <c r="N375" s="198">
        <f t="shared" si="126"/>
        <v>2</v>
      </c>
      <c r="O375" s="198">
        <f t="shared" si="126"/>
        <v>2</v>
      </c>
      <c r="P375" s="198">
        <f t="shared" si="126"/>
        <v>2</v>
      </c>
      <c r="Q375" s="198">
        <f t="shared" si="126"/>
        <v>2</v>
      </c>
      <c r="R375" s="198">
        <f t="shared" si="126"/>
        <v>2</v>
      </c>
      <c r="S375" s="198">
        <f t="shared" si="126"/>
        <v>2</v>
      </c>
      <c r="T375" s="198">
        <f t="shared" si="126"/>
        <v>2</v>
      </c>
      <c r="U375" s="198">
        <f t="shared" si="126"/>
        <v>2</v>
      </c>
      <c r="V375" s="199">
        <f t="shared" si="126"/>
        <v>2</v>
      </c>
      <c r="W375" s="176" t="s">
        <v>172</v>
      </c>
    </row>
    <row r="376" spans="1:23" ht="12">
      <c r="A376" s="184" t="s">
        <v>125</v>
      </c>
      <c r="B376" s="185" t="s">
        <v>128</v>
      </c>
      <c r="C376" s="201">
        <f aca="true" t="shared" si="127" ref="C376:V376">0.142857*(C355+C356+C357)+0.190476*(C358+C359+C360)</f>
        <v>3.666663</v>
      </c>
      <c r="D376" s="201">
        <f t="shared" si="127"/>
        <v>3.666663</v>
      </c>
      <c r="E376" s="201">
        <f t="shared" si="127"/>
        <v>3.666663</v>
      </c>
      <c r="F376" s="201">
        <f t="shared" si="127"/>
        <v>3.666663</v>
      </c>
      <c r="G376" s="201">
        <f t="shared" si="127"/>
        <v>3.666663</v>
      </c>
      <c r="H376" s="201">
        <f t="shared" si="127"/>
        <v>3.666663</v>
      </c>
      <c r="I376" s="201">
        <f t="shared" si="127"/>
        <v>3.666663</v>
      </c>
      <c r="J376" s="201">
        <f t="shared" si="127"/>
        <v>3.666663</v>
      </c>
      <c r="K376" s="201">
        <f t="shared" si="127"/>
        <v>3.666663</v>
      </c>
      <c r="L376" s="201">
        <f t="shared" si="127"/>
        <v>3.666663</v>
      </c>
      <c r="M376" s="201">
        <f t="shared" si="127"/>
        <v>3.666663</v>
      </c>
      <c r="N376" s="201">
        <f t="shared" si="127"/>
        <v>3.666663</v>
      </c>
      <c r="O376" s="201">
        <f t="shared" si="127"/>
        <v>3.666663</v>
      </c>
      <c r="P376" s="201">
        <f t="shared" si="127"/>
        <v>3.666663</v>
      </c>
      <c r="Q376" s="201">
        <f t="shared" si="127"/>
        <v>3.666663</v>
      </c>
      <c r="R376" s="201">
        <f t="shared" si="127"/>
        <v>3.666663</v>
      </c>
      <c r="S376" s="201">
        <f t="shared" si="127"/>
        <v>3.666663</v>
      </c>
      <c r="T376" s="201">
        <f t="shared" si="127"/>
        <v>3.666663</v>
      </c>
      <c r="U376" s="201">
        <f t="shared" si="127"/>
        <v>3.666663</v>
      </c>
      <c r="V376" s="202">
        <f t="shared" si="127"/>
        <v>3.666663</v>
      </c>
      <c r="W376" s="176" t="s">
        <v>172</v>
      </c>
    </row>
    <row r="377" spans="1:23" ht="12">
      <c r="A377" s="184" t="s">
        <v>126</v>
      </c>
      <c r="B377" s="185" t="s">
        <v>129</v>
      </c>
      <c r="C377" s="201">
        <f aca="true" t="shared" si="128" ref="C377:V377">0.25*(C361+C362+C363+C364)</f>
        <v>3.5</v>
      </c>
      <c r="D377" s="201">
        <f t="shared" si="128"/>
        <v>3.75</v>
      </c>
      <c r="E377" s="201">
        <f t="shared" si="128"/>
        <v>3.75</v>
      </c>
      <c r="F377" s="201">
        <f t="shared" si="128"/>
        <v>3.75</v>
      </c>
      <c r="G377" s="201">
        <f t="shared" si="128"/>
        <v>3.75</v>
      </c>
      <c r="H377" s="201">
        <f t="shared" si="128"/>
        <v>3.75</v>
      </c>
      <c r="I377" s="201">
        <f t="shared" si="128"/>
        <v>3.75</v>
      </c>
      <c r="J377" s="201">
        <f t="shared" si="128"/>
        <v>3.75</v>
      </c>
      <c r="K377" s="201">
        <f t="shared" si="128"/>
        <v>3.75</v>
      </c>
      <c r="L377" s="201">
        <f t="shared" si="128"/>
        <v>3.75</v>
      </c>
      <c r="M377" s="201">
        <f t="shared" si="128"/>
        <v>3.75</v>
      </c>
      <c r="N377" s="201">
        <f t="shared" si="128"/>
        <v>3.75</v>
      </c>
      <c r="O377" s="201">
        <f t="shared" si="128"/>
        <v>3.75</v>
      </c>
      <c r="P377" s="201">
        <f t="shared" si="128"/>
        <v>3.75</v>
      </c>
      <c r="Q377" s="201">
        <f t="shared" si="128"/>
        <v>3.75</v>
      </c>
      <c r="R377" s="201">
        <f t="shared" si="128"/>
        <v>3.75</v>
      </c>
      <c r="S377" s="201">
        <f t="shared" si="128"/>
        <v>3.75</v>
      </c>
      <c r="T377" s="201">
        <f t="shared" si="128"/>
        <v>3.75</v>
      </c>
      <c r="U377" s="201">
        <f t="shared" si="128"/>
        <v>3.75</v>
      </c>
      <c r="V377" s="202">
        <f t="shared" si="128"/>
        <v>3.75</v>
      </c>
      <c r="W377" s="176" t="s">
        <v>172</v>
      </c>
    </row>
    <row r="378" spans="1:23" ht="12">
      <c r="A378" s="184" t="s">
        <v>130</v>
      </c>
      <c r="B378" s="185" t="s">
        <v>1</v>
      </c>
      <c r="C378" s="201">
        <f aca="true" t="shared" si="129" ref="C378:V378">0.5*C365+0.25*(C366+C367)</f>
        <v>0.25</v>
      </c>
      <c r="D378" s="201">
        <f t="shared" si="129"/>
        <v>0.25</v>
      </c>
      <c r="E378" s="201">
        <f t="shared" si="129"/>
        <v>3.25</v>
      </c>
      <c r="F378" s="201">
        <f t="shared" si="129"/>
        <v>3.25</v>
      </c>
      <c r="G378" s="201">
        <f t="shared" si="129"/>
        <v>3.25</v>
      </c>
      <c r="H378" s="201">
        <f t="shared" si="129"/>
        <v>3.25</v>
      </c>
      <c r="I378" s="201">
        <f t="shared" si="129"/>
        <v>3.25</v>
      </c>
      <c r="J378" s="201">
        <f t="shared" si="129"/>
        <v>3.25</v>
      </c>
      <c r="K378" s="201">
        <f t="shared" si="129"/>
        <v>3.25</v>
      </c>
      <c r="L378" s="201">
        <f t="shared" si="129"/>
        <v>3.25</v>
      </c>
      <c r="M378" s="201">
        <f t="shared" si="129"/>
        <v>3.25</v>
      </c>
      <c r="N378" s="201">
        <f t="shared" si="129"/>
        <v>1.25</v>
      </c>
      <c r="O378" s="201">
        <f t="shared" si="129"/>
        <v>1.25</v>
      </c>
      <c r="P378" s="201">
        <f t="shared" si="129"/>
        <v>1.25</v>
      </c>
      <c r="Q378" s="201">
        <f t="shared" si="129"/>
        <v>2.25</v>
      </c>
      <c r="R378" s="201">
        <f t="shared" si="129"/>
        <v>2.25</v>
      </c>
      <c r="S378" s="201">
        <f t="shared" si="129"/>
        <v>1.25</v>
      </c>
      <c r="T378" s="201">
        <f t="shared" si="129"/>
        <v>1.25</v>
      </c>
      <c r="U378" s="201">
        <f t="shared" si="129"/>
        <v>1.25</v>
      </c>
      <c r="V378" s="202">
        <f t="shared" si="129"/>
        <v>1.25</v>
      </c>
      <c r="W378" s="176" t="s">
        <v>172</v>
      </c>
    </row>
    <row r="379" spans="1:23" ht="12">
      <c r="A379" s="184" t="s">
        <v>131</v>
      </c>
      <c r="B379" s="185" t="s">
        <v>132</v>
      </c>
      <c r="C379" s="201">
        <f aca="true" t="shared" si="130" ref="C379:V379">0.5*C368+0.25*(C369+C370)</f>
        <v>0.5</v>
      </c>
      <c r="D379" s="201">
        <f t="shared" si="130"/>
        <v>0.5</v>
      </c>
      <c r="E379" s="201">
        <f t="shared" si="130"/>
        <v>0.5</v>
      </c>
      <c r="F379" s="201">
        <f t="shared" si="130"/>
        <v>0.5</v>
      </c>
      <c r="G379" s="201">
        <f t="shared" si="130"/>
        <v>0.5</v>
      </c>
      <c r="H379" s="201">
        <f t="shared" si="130"/>
        <v>0.5</v>
      </c>
      <c r="I379" s="201">
        <f t="shared" si="130"/>
        <v>0.5</v>
      </c>
      <c r="J379" s="201">
        <f t="shared" si="130"/>
        <v>0.5</v>
      </c>
      <c r="K379" s="201">
        <f t="shared" si="130"/>
        <v>0.5</v>
      </c>
      <c r="L379" s="201">
        <f t="shared" si="130"/>
        <v>0.5</v>
      </c>
      <c r="M379" s="201">
        <f t="shared" si="130"/>
        <v>0.5</v>
      </c>
      <c r="N379" s="201">
        <f t="shared" si="130"/>
        <v>0.5</v>
      </c>
      <c r="O379" s="201">
        <f t="shared" si="130"/>
        <v>0.5</v>
      </c>
      <c r="P379" s="201">
        <f t="shared" si="130"/>
        <v>0.5</v>
      </c>
      <c r="Q379" s="201">
        <f t="shared" si="130"/>
        <v>0.5</v>
      </c>
      <c r="R379" s="201">
        <f t="shared" si="130"/>
        <v>0.5</v>
      </c>
      <c r="S379" s="201">
        <f t="shared" si="130"/>
        <v>0.5</v>
      </c>
      <c r="T379" s="201">
        <f t="shared" si="130"/>
        <v>0.5</v>
      </c>
      <c r="U379" s="201">
        <f t="shared" si="130"/>
        <v>0.5</v>
      </c>
      <c r="V379" s="202">
        <f t="shared" si="130"/>
        <v>0.5</v>
      </c>
      <c r="W379" s="176" t="s">
        <v>172</v>
      </c>
    </row>
    <row r="380" spans="1:23" ht="12">
      <c r="A380" s="203" t="s">
        <v>2</v>
      </c>
      <c r="B380" s="204" t="s">
        <v>120</v>
      </c>
      <c r="C380" s="206">
        <f aca="true" t="shared" si="131" ref="C380:V380">0.25*(C371+C372+C373+C374)</f>
        <v>0</v>
      </c>
      <c r="D380" s="206">
        <f t="shared" si="131"/>
        <v>3</v>
      </c>
      <c r="E380" s="206">
        <f t="shared" si="131"/>
        <v>3</v>
      </c>
      <c r="F380" s="206">
        <f t="shared" si="131"/>
        <v>3.375</v>
      </c>
      <c r="G380" s="206">
        <f t="shared" si="131"/>
        <v>3.375</v>
      </c>
      <c r="H380" s="206">
        <f t="shared" si="131"/>
        <v>3.375</v>
      </c>
      <c r="I380" s="206">
        <f t="shared" si="131"/>
        <v>3.375</v>
      </c>
      <c r="J380" s="206">
        <f t="shared" si="131"/>
        <v>3.375</v>
      </c>
      <c r="K380" s="206">
        <f t="shared" si="131"/>
        <v>3.375</v>
      </c>
      <c r="L380" s="206">
        <f t="shared" si="131"/>
        <v>3.375</v>
      </c>
      <c r="M380" s="206">
        <f t="shared" si="131"/>
        <v>3.375</v>
      </c>
      <c r="N380" s="206">
        <f t="shared" si="131"/>
        <v>3.375</v>
      </c>
      <c r="O380" s="206">
        <f t="shared" si="131"/>
        <v>3.375</v>
      </c>
      <c r="P380" s="206">
        <f t="shared" si="131"/>
        <v>3.375</v>
      </c>
      <c r="Q380" s="206">
        <f t="shared" si="131"/>
        <v>2.625</v>
      </c>
      <c r="R380" s="206">
        <f t="shared" si="131"/>
        <v>2.625</v>
      </c>
      <c r="S380" s="206">
        <f t="shared" si="131"/>
        <v>2.625</v>
      </c>
      <c r="T380" s="206">
        <f t="shared" si="131"/>
        <v>2.625</v>
      </c>
      <c r="U380" s="206">
        <f t="shared" si="131"/>
        <v>2.625</v>
      </c>
      <c r="V380" s="207">
        <f t="shared" si="131"/>
        <v>2.625</v>
      </c>
      <c r="W380" s="176" t="s">
        <v>172</v>
      </c>
    </row>
    <row r="381" spans="1:23" ht="12">
      <c r="A381" s="195" t="s">
        <v>0</v>
      </c>
      <c r="B381" s="196" t="s">
        <v>121</v>
      </c>
      <c r="C381" s="198">
        <f aca="true" t="shared" si="132" ref="C381:V381">1/3*(C375+C376+C377)</f>
        <v>3.3888876666666663</v>
      </c>
      <c r="D381" s="198">
        <f t="shared" si="132"/>
        <v>3.472221</v>
      </c>
      <c r="E381" s="198">
        <f t="shared" si="132"/>
        <v>3.472221</v>
      </c>
      <c r="F381" s="198">
        <f t="shared" si="132"/>
        <v>3.472221</v>
      </c>
      <c r="G381" s="198">
        <f t="shared" si="132"/>
        <v>3.472221</v>
      </c>
      <c r="H381" s="198">
        <f t="shared" si="132"/>
        <v>3.472221</v>
      </c>
      <c r="I381" s="198">
        <f t="shared" si="132"/>
        <v>3.472221</v>
      </c>
      <c r="J381" s="198">
        <f t="shared" si="132"/>
        <v>3.472221</v>
      </c>
      <c r="K381" s="198">
        <f t="shared" si="132"/>
        <v>3.472221</v>
      </c>
      <c r="L381" s="198">
        <f t="shared" si="132"/>
        <v>3.472221</v>
      </c>
      <c r="M381" s="198">
        <f t="shared" si="132"/>
        <v>3.472221</v>
      </c>
      <c r="N381" s="198">
        <f t="shared" si="132"/>
        <v>3.1388876666666663</v>
      </c>
      <c r="O381" s="198">
        <f t="shared" si="132"/>
        <v>3.1388876666666663</v>
      </c>
      <c r="P381" s="198">
        <f t="shared" si="132"/>
        <v>3.1388876666666663</v>
      </c>
      <c r="Q381" s="198">
        <f t="shared" si="132"/>
        <v>3.1388876666666663</v>
      </c>
      <c r="R381" s="198">
        <f t="shared" si="132"/>
        <v>3.1388876666666663</v>
      </c>
      <c r="S381" s="198">
        <f t="shared" si="132"/>
        <v>3.1388876666666663</v>
      </c>
      <c r="T381" s="198">
        <f t="shared" si="132"/>
        <v>3.1388876666666663</v>
      </c>
      <c r="U381" s="198">
        <f t="shared" si="132"/>
        <v>3.1388876666666663</v>
      </c>
      <c r="V381" s="199">
        <f t="shared" si="132"/>
        <v>3.1388876666666663</v>
      </c>
      <c r="W381" s="176" t="s">
        <v>172</v>
      </c>
    </row>
    <row r="382" spans="1:23" ht="12">
      <c r="A382" s="184" t="s">
        <v>117</v>
      </c>
      <c r="B382" s="185" t="s">
        <v>122</v>
      </c>
      <c r="C382" s="201">
        <f aca="true" t="shared" si="133" ref="C382:V382">0.5*(C378+C379)</f>
        <v>0.375</v>
      </c>
      <c r="D382" s="201">
        <f t="shared" si="133"/>
        <v>0.375</v>
      </c>
      <c r="E382" s="201">
        <f t="shared" si="133"/>
        <v>1.875</v>
      </c>
      <c r="F382" s="201">
        <f t="shared" si="133"/>
        <v>1.875</v>
      </c>
      <c r="G382" s="201">
        <f t="shared" si="133"/>
        <v>1.875</v>
      </c>
      <c r="H382" s="201">
        <f t="shared" si="133"/>
        <v>1.875</v>
      </c>
      <c r="I382" s="201">
        <f t="shared" si="133"/>
        <v>1.875</v>
      </c>
      <c r="J382" s="201">
        <f t="shared" si="133"/>
        <v>1.875</v>
      </c>
      <c r="K382" s="201">
        <f t="shared" si="133"/>
        <v>1.875</v>
      </c>
      <c r="L382" s="201">
        <f t="shared" si="133"/>
        <v>1.875</v>
      </c>
      <c r="M382" s="201">
        <f t="shared" si="133"/>
        <v>1.875</v>
      </c>
      <c r="N382" s="201">
        <f t="shared" si="133"/>
        <v>0.875</v>
      </c>
      <c r="O382" s="201">
        <f t="shared" si="133"/>
        <v>0.875</v>
      </c>
      <c r="P382" s="201">
        <f t="shared" si="133"/>
        <v>0.875</v>
      </c>
      <c r="Q382" s="201">
        <f t="shared" si="133"/>
        <v>1.375</v>
      </c>
      <c r="R382" s="201">
        <f t="shared" si="133"/>
        <v>1.375</v>
      </c>
      <c r="S382" s="201">
        <f t="shared" si="133"/>
        <v>0.875</v>
      </c>
      <c r="T382" s="201">
        <f t="shared" si="133"/>
        <v>0.875</v>
      </c>
      <c r="U382" s="201">
        <f t="shared" si="133"/>
        <v>0.875</v>
      </c>
      <c r="V382" s="202">
        <f t="shared" si="133"/>
        <v>0.875</v>
      </c>
      <c r="W382" s="176" t="s">
        <v>172</v>
      </c>
    </row>
    <row r="383" spans="1:23" ht="12">
      <c r="A383" s="203" t="s">
        <v>2</v>
      </c>
      <c r="B383" s="204" t="s">
        <v>123</v>
      </c>
      <c r="C383" s="206">
        <f aca="true" t="shared" si="134" ref="C383:V383">C380</f>
        <v>0</v>
      </c>
      <c r="D383" s="206">
        <f t="shared" si="134"/>
        <v>3</v>
      </c>
      <c r="E383" s="206">
        <f t="shared" si="134"/>
        <v>3</v>
      </c>
      <c r="F383" s="206">
        <f t="shared" si="134"/>
        <v>3.375</v>
      </c>
      <c r="G383" s="206">
        <f t="shared" si="134"/>
        <v>3.375</v>
      </c>
      <c r="H383" s="206">
        <f t="shared" si="134"/>
        <v>3.375</v>
      </c>
      <c r="I383" s="206">
        <f t="shared" si="134"/>
        <v>3.375</v>
      </c>
      <c r="J383" s="206">
        <f t="shared" si="134"/>
        <v>3.375</v>
      </c>
      <c r="K383" s="206">
        <f t="shared" si="134"/>
        <v>3.375</v>
      </c>
      <c r="L383" s="206">
        <f t="shared" si="134"/>
        <v>3.375</v>
      </c>
      <c r="M383" s="206">
        <f t="shared" si="134"/>
        <v>3.375</v>
      </c>
      <c r="N383" s="206">
        <f t="shared" si="134"/>
        <v>3.375</v>
      </c>
      <c r="O383" s="206">
        <f t="shared" si="134"/>
        <v>3.375</v>
      </c>
      <c r="P383" s="206">
        <f t="shared" si="134"/>
        <v>3.375</v>
      </c>
      <c r="Q383" s="206">
        <f t="shared" si="134"/>
        <v>2.625</v>
      </c>
      <c r="R383" s="206">
        <f t="shared" si="134"/>
        <v>2.625</v>
      </c>
      <c r="S383" s="206">
        <f t="shared" si="134"/>
        <v>2.625</v>
      </c>
      <c r="T383" s="206">
        <f t="shared" si="134"/>
        <v>2.625</v>
      </c>
      <c r="U383" s="206">
        <f t="shared" si="134"/>
        <v>2.625</v>
      </c>
      <c r="V383" s="207">
        <f t="shared" si="134"/>
        <v>2.625</v>
      </c>
      <c r="W383" s="176" t="s">
        <v>172</v>
      </c>
    </row>
    <row r="384" spans="1:23" ht="12">
      <c r="A384" s="208" t="s">
        <v>118</v>
      </c>
      <c r="B384" s="209"/>
      <c r="C384" s="211">
        <f aca="true" t="shared" si="135" ref="C384:V384">5/12*C381+5/12*C382+2/12*C383</f>
        <v>1.5682865277777778</v>
      </c>
      <c r="D384" s="211">
        <f t="shared" si="135"/>
        <v>2.10300875</v>
      </c>
      <c r="E384" s="211">
        <f t="shared" si="135"/>
        <v>2.72800875</v>
      </c>
      <c r="F384" s="211">
        <f t="shared" si="135"/>
        <v>2.79050875</v>
      </c>
      <c r="G384" s="211">
        <f t="shared" si="135"/>
        <v>2.79050875</v>
      </c>
      <c r="H384" s="211">
        <f t="shared" si="135"/>
        <v>2.79050875</v>
      </c>
      <c r="I384" s="211">
        <f t="shared" si="135"/>
        <v>2.79050875</v>
      </c>
      <c r="J384" s="211">
        <f t="shared" si="135"/>
        <v>2.79050875</v>
      </c>
      <c r="K384" s="211">
        <f t="shared" si="135"/>
        <v>2.79050875</v>
      </c>
      <c r="L384" s="211">
        <f t="shared" si="135"/>
        <v>2.79050875</v>
      </c>
      <c r="M384" s="211">
        <f t="shared" si="135"/>
        <v>2.79050875</v>
      </c>
      <c r="N384" s="211">
        <f t="shared" si="135"/>
        <v>2.2349531944444445</v>
      </c>
      <c r="O384" s="211">
        <f t="shared" si="135"/>
        <v>2.2349531944444445</v>
      </c>
      <c r="P384" s="211">
        <f t="shared" si="135"/>
        <v>2.2349531944444445</v>
      </c>
      <c r="Q384" s="211">
        <f t="shared" si="135"/>
        <v>2.3182865277777776</v>
      </c>
      <c r="R384" s="211">
        <f t="shared" si="135"/>
        <v>2.3182865277777776</v>
      </c>
      <c r="S384" s="211">
        <f t="shared" si="135"/>
        <v>2.1099531944444445</v>
      </c>
      <c r="T384" s="211">
        <f t="shared" si="135"/>
        <v>2.1099531944444445</v>
      </c>
      <c r="U384" s="211">
        <f t="shared" si="135"/>
        <v>2.1099531944444445</v>
      </c>
      <c r="V384" s="212">
        <f t="shared" si="135"/>
        <v>2.1099531944444445</v>
      </c>
      <c r="W384" s="176" t="s">
        <v>172</v>
      </c>
    </row>
    <row r="385" spans="3:22" ht="12">
      <c r="C385" s="183"/>
      <c r="D385" s="183"/>
      <c r="E385" s="183"/>
      <c r="F385" s="183"/>
      <c r="G385" s="183"/>
      <c r="H385" s="183"/>
      <c r="I385" s="183"/>
      <c r="J385" s="183"/>
      <c r="K385" s="183"/>
      <c r="L385" s="183"/>
      <c r="M385" s="183"/>
      <c r="N385" s="183"/>
      <c r="O385" s="183"/>
      <c r="P385" s="183"/>
      <c r="Q385" s="183"/>
      <c r="R385" s="183"/>
      <c r="S385" s="183"/>
      <c r="T385" s="183"/>
      <c r="U385" s="183"/>
      <c r="V385" s="183"/>
    </row>
    <row r="386" spans="1:22" ht="12">
      <c r="A386" s="175" t="s">
        <v>188</v>
      </c>
      <c r="C386" s="177"/>
      <c r="D386" s="177"/>
      <c r="E386" s="177"/>
      <c r="F386" s="177"/>
      <c r="G386" s="177"/>
      <c r="H386" s="177"/>
      <c r="I386" s="177"/>
      <c r="J386" s="177"/>
      <c r="K386" s="177"/>
      <c r="L386" s="177"/>
      <c r="M386" s="177"/>
      <c r="N386" s="177"/>
      <c r="O386" s="177"/>
      <c r="P386" s="177"/>
      <c r="Q386" s="177"/>
      <c r="R386" s="177"/>
      <c r="S386" s="177"/>
      <c r="T386" s="177"/>
      <c r="U386" s="177"/>
      <c r="V386" s="177"/>
    </row>
    <row r="387" spans="1:22" ht="12">
      <c r="A387" s="178" t="s">
        <v>90</v>
      </c>
      <c r="B387" s="179" t="s">
        <v>91</v>
      </c>
      <c r="C387" s="180" t="s">
        <v>25</v>
      </c>
      <c r="D387" s="181" t="s">
        <v>26</v>
      </c>
      <c r="E387" s="181" t="s">
        <v>27</v>
      </c>
      <c r="F387" s="181" t="s">
        <v>28</v>
      </c>
      <c r="G387" s="181" t="s">
        <v>29</v>
      </c>
      <c r="H387" s="181" t="s">
        <v>30</v>
      </c>
      <c r="I387" s="181" t="s">
        <v>31</v>
      </c>
      <c r="J387" s="181" t="s">
        <v>32</v>
      </c>
      <c r="K387" s="181" t="s">
        <v>33</v>
      </c>
      <c r="L387" s="181" t="s">
        <v>34</v>
      </c>
      <c r="M387" s="181">
        <v>2000</v>
      </c>
      <c r="N387" s="181">
        <v>2001</v>
      </c>
      <c r="O387" s="181">
        <v>2002</v>
      </c>
      <c r="P387" s="181">
        <v>2003</v>
      </c>
      <c r="Q387" s="181">
        <v>2004</v>
      </c>
      <c r="R387" s="181">
        <v>2005</v>
      </c>
      <c r="S387" s="181">
        <v>2006</v>
      </c>
      <c r="T387" s="181">
        <v>2007</v>
      </c>
      <c r="U387" s="181">
        <v>2008</v>
      </c>
      <c r="V387" s="182">
        <v>2009</v>
      </c>
    </row>
    <row r="388" spans="1:23" ht="12">
      <c r="A388" s="184">
        <v>1</v>
      </c>
      <c r="B388" s="185" t="s">
        <v>106</v>
      </c>
      <c r="C388" s="186">
        <v>6</v>
      </c>
      <c r="D388" s="187">
        <v>6</v>
      </c>
      <c r="E388" s="187">
        <v>6</v>
      </c>
      <c r="F388" s="187">
        <v>6</v>
      </c>
      <c r="G388" s="187">
        <v>6</v>
      </c>
      <c r="H388" s="187">
        <v>6</v>
      </c>
      <c r="I388" s="187">
        <v>6</v>
      </c>
      <c r="J388" s="187">
        <v>4</v>
      </c>
      <c r="K388" s="187">
        <v>4</v>
      </c>
      <c r="L388" s="187">
        <v>4</v>
      </c>
      <c r="M388" s="187">
        <v>4</v>
      </c>
      <c r="N388" s="187">
        <v>4</v>
      </c>
      <c r="O388" s="187">
        <v>4</v>
      </c>
      <c r="P388" s="187">
        <v>4</v>
      </c>
      <c r="Q388" s="187">
        <v>4</v>
      </c>
      <c r="R388" s="187">
        <v>4</v>
      </c>
      <c r="S388" s="187">
        <v>4</v>
      </c>
      <c r="T388" s="187">
        <v>4</v>
      </c>
      <c r="U388" s="187">
        <v>4</v>
      </c>
      <c r="V388" s="188">
        <v>4</v>
      </c>
      <c r="W388" s="176" t="s">
        <v>173</v>
      </c>
    </row>
    <row r="389" spans="1:23" ht="12">
      <c r="A389" s="184">
        <v>2</v>
      </c>
      <c r="B389" s="185" t="s">
        <v>95</v>
      </c>
      <c r="C389" s="189">
        <v>0</v>
      </c>
      <c r="D389" s="190">
        <v>6</v>
      </c>
      <c r="E389" s="190">
        <v>6</v>
      </c>
      <c r="F389" s="190">
        <v>6</v>
      </c>
      <c r="G389" s="190">
        <v>6</v>
      </c>
      <c r="H389" s="190">
        <v>6</v>
      </c>
      <c r="I389" s="190">
        <v>6</v>
      </c>
      <c r="J389" s="190">
        <v>6</v>
      </c>
      <c r="K389" s="190">
        <v>6</v>
      </c>
      <c r="L389" s="190">
        <v>6</v>
      </c>
      <c r="M389" s="190">
        <v>6</v>
      </c>
      <c r="N389" s="190">
        <v>6</v>
      </c>
      <c r="O389" s="190">
        <v>6</v>
      </c>
      <c r="P389" s="190">
        <v>0</v>
      </c>
      <c r="Q389" s="190">
        <v>0</v>
      </c>
      <c r="R389" s="190">
        <v>0</v>
      </c>
      <c r="S389" s="190">
        <v>0</v>
      </c>
      <c r="T389" s="190">
        <v>0</v>
      </c>
      <c r="U389" s="190">
        <v>0</v>
      </c>
      <c r="V389" s="191">
        <v>0</v>
      </c>
      <c r="W389" s="176" t="s">
        <v>173</v>
      </c>
    </row>
    <row r="390" spans="1:23" ht="12">
      <c r="A390" s="184" t="s">
        <v>156</v>
      </c>
      <c r="B390" s="185" t="s">
        <v>96</v>
      </c>
      <c r="C390" s="189">
        <v>6</v>
      </c>
      <c r="D390" s="190">
        <v>6</v>
      </c>
      <c r="E390" s="190">
        <v>6</v>
      </c>
      <c r="F390" s="190">
        <v>6</v>
      </c>
      <c r="G390" s="190">
        <v>6</v>
      </c>
      <c r="H390" s="190">
        <v>6</v>
      </c>
      <c r="I390" s="190">
        <v>6</v>
      </c>
      <c r="J390" s="190">
        <v>6</v>
      </c>
      <c r="K390" s="190">
        <v>6</v>
      </c>
      <c r="L390" s="190">
        <v>6</v>
      </c>
      <c r="M390" s="190">
        <v>6</v>
      </c>
      <c r="N390" s="190">
        <v>6</v>
      </c>
      <c r="O390" s="190">
        <v>6</v>
      </c>
      <c r="P390" s="190">
        <v>6</v>
      </c>
      <c r="Q390" s="190">
        <v>6</v>
      </c>
      <c r="R390" s="190">
        <v>6</v>
      </c>
      <c r="S390" s="190">
        <v>6</v>
      </c>
      <c r="T390" s="190">
        <v>6</v>
      </c>
      <c r="U390" s="190">
        <v>6</v>
      </c>
      <c r="V390" s="191">
        <v>6</v>
      </c>
      <c r="W390" s="176" t="s">
        <v>173</v>
      </c>
    </row>
    <row r="391" spans="1:23" ht="12">
      <c r="A391" s="184" t="s">
        <v>157</v>
      </c>
      <c r="B391" s="185" t="s">
        <v>97</v>
      </c>
      <c r="C391" s="189">
        <v>4</v>
      </c>
      <c r="D391" s="190">
        <v>4</v>
      </c>
      <c r="E391" s="190">
        <v>4</v>
      </c>
      <c r="F391" s="190">
        <v>4</v>
      </c>
      <c r="G391" s="190">
        <v>4</v>
      </c>
      <c r="H391" s="190">
        <v>4</v>
      </c>
      <c r="I391" s="190">
        <v>4</v>
      </c>
      <c r="J391" s="190">
        <v>4</v>
      </c>
      <c r="K391" s="190">
        <v>4</v>
      </c>
      <c r="L391" s="190">
        <v>4</v>
      </c>
      <c r="M391" s="190">
        <v>4</v>
      </c>
      <c r="N391" s="190">
        <v>4</v>
      </c>
      <c r="O391" s="190">
        <v>4</v>
      </c>
      <c r="P391" s="190">
        <v>4</v>
      </c>
      <c r="Q391" s="190">
        <v>4</v>
      </c>
      <c r="R391" s="190">
        <v>4</v>
      </c>
      <c r="S391" s="190">
        <v>4</v>
      </c>
      <c r="T391" s="190">
        <v>4</v>
      </c>
      <c r="U391" s="190">
        <v>4</v>
      </c>
      <c r="V391" s="191">
        <v>4</v>
      </c>
      <c r="W391" s="176" t="s">
        <v>173</v>
      </c>
    </row>
    <row r="392" spans="1:23" ht="12">
      <c r="A392" s="184" t="s">
        <v>158</v>
      </c>
      <c r="B392" s="185" t="s">
        <v>98</v>
      </c>
      <c r="C392" s="189">
        <v>1</v>
      </c>
      <c r="D392" s="190">
        <v>1</v>
      </c>
      <c r="E392" s="190">
        <v>1</v>
      </c>
      <c r="F392" s="190">
        <v>1</v>
      </c>
      <c r="G392" s="190">
        <v>1</v>
      </c>
      <c r="H392" s="190">
        <v>1</v>
      </c>
      <c r="I392" s="190">
        <v>1</v>
      </c>
      <c r="J392" s="190">
        <v>1</v>
      </c>
      <c r="K392" s="190">
        <v>1</v>
      </c>
      <c r="L392" s="190">
        <v>1</v>
      </c>
      <c r="M392" s="190">
        <v>1</v>
      </c>
      <c r="N392" s="190">
        <v>1</v>
      </c>
      <c r="O392" s="190">
        <v>1</v>
      </c>
      <c r="P392" s="190">
        <v>1</v>
      </c>
      <c r="Q392" s="190">
        <v>1</v>
      </c>
      <c r="R392" s="190">
        <v>1</v>
      </c>
      <c r="S392" s="190">
        <v>1</v>
      </c>
      <c r="T392" s="190">
        <v>1</v>
      </c>
      <c r="U392" s="190">
        <v>1</v>
      </c>
      <c r="V392" s="191">
        <v>1</v>
      </c>
      <c r="W392" s="176" t="s">
        <v>173</v>
      </c>
    </row>
    <row r="393" spans="1:23" ht="12">
      <c r="A393" s="184" t="s">
        <v>159</v>
      </c>
      <c r="B393" s="185" t="s">
        <v>99</v>
      </c>
      <c r="C393" s="189">
        <v>6</v>
      </c>
      <c r="D393" s="190">
        <v>6</v>
      </c>
      <c r="E393" s="190">
        <v>6</v>
      </c>
      <c r="F393" s="190">
        <v>6</v>
      </c>
      <c r="G393" s="190">
        <v>6</v>
      </c>
      <c r="H393" s="190">
        <v>6</v>
      </c>
      <c r="I393" s="190">
        <v>6</v>
      </c>
      <c r="J393" s="190">
        <v>6</v>
      </c>
      <c r="K393" s="190">
        <v>6</v>
      </c>
      <c r="L393" s="190">
        <v>6</v>
      </c>
      <c r="M393" s="190">
        <v>6</v>
      </c>
      <c r="N393" s="190">
        <v>6</v>
      </c>
      <c r="O393" s="190">
        <v>6</v>
      </c>
      <c r="P393" s="190">
        <v>6</v>
      </c>
      <c r="Q393" s="190">
        <v>6</v>
      </c>
      <c r="R393" s="190">
        <v>6</v>
      </c>
      <c r="S393" s="190">
        <v>6</v>
      </c>
      <c r="T393" s="190">
        <v>6</v>
      </c>
      <c r="U393" s="190">
        <v>6</v>
      </c>
      <c r="V393" s="191">
        <v>6</v>
      </c>
      <c r="W393" s="176" t="s">
        <v>173</v>
      </c>
    </row>
    <row r="394" spans="1:23" ht="12">
      <c r="A394" s="184" t="s">
        <v>160</v>
      </c>
      <c r="B394" s="185" t="s">
        <v>100</v>
      </c>
      <c r="C394" s="189">
        <v>4</v>
      </c>
      <c r="D394" s="190">
        <v>4</v>
      </c>
      <c r="E394" s="190">
        <v>4</v>
      </c>
      <c r="F394" s="190">
        <v>4</v>
      </c>
      <c r="G394" s="190">
        <v>4</v>
      </c>
      <c r="H394" s="190">
        <v>4</v>
      </c>
      <c r="I394" s="190">
        <v>4</v>
      </c>
      <c r="J394" s="190">
        <v>4</v>
      </c>
      <c r="K394" s="190">
        <v>6</v>
      </c>
      <c r="L394" s="190">
        <v>6</v>
      </c>
      <c r="M394" s="190">
        <v>6</v>
      </c>
      <c r="N394" s="190">
        <v>6</v>
      </c>
      <c r="O394" s="190">
        <v>6</v>
      </c>
      <c r="P394" s="190">
        <v>4</v>
      </c>
      <c r="Q394" s="190">
        <v>4</v>
      </c>
      <c r="R394" s="190">
        <v>4</v>
      </c>
      <c r="S394" s="190">
        <v>4</v>
      </c>
      <c r="T394" s="190">
        <v>4</v>
      </c>
      <c r="U394" s="190">
        <v>4</v>
      </c>
      <c r="V394" s="191">
        <v>4</v>
      </c>
      <c r="W394" s="176" t="s">
        <v>173</v>
      </c>
    </row>
    <row r="395" spans="1:23" ht="12">
      <c r="A395" s="184" t="s">
        <v>161</v>
      </c>
      <c r="B395" s="185" t="s">
        <v>101</v>
      </c>
      <c r="C395" s="189">
        <v>1</v>
      </c>
      <c r="D395" s="190">
        <v>1</v>
      </c>
      <c r="E395" s="190">
        <v>1</v>
      </c>
      <c r="F395" s="190">
        <v>1</v>
      </c>
      <c r="G395" s="190">
        <v>1</v>
      </c>
      <c r="H395" s="190">
        <v>1</v>
      </c>
      <c r="I395" s="190">
        <v>1</v>
      </c>
      <c r="J395" s="190">
        <v>1</v>
      </c>
      <c r="K395" s="190">
        <v>2</v>
      </c>
      <c r="L395" s="190">
        <v>2</v>
      </c>
      <c r="M395" s="190">
        <v>2</v>
      </c>
      <c r="N395" s="190">
        <v>2</v>
      </c>
      <c r="O395" s="190">
        <v>2</v>
      </c>
      <c r="P395" s="190">
        <v>1</v>
      </c>
      <c r="Q395" s="190">
        <v>1</v>
      </c>
      <c r="R395" s="190">
        <v>1</v>
      </c>
      <c r="S395" s="190">
        <v>1</v>
      </c>
      <c r="T395" s="190">
        <v>1</v>
      </c>
      <c r="U395" s="190">
        <v>1</v>
      </c>
      <c r="V395" s="191">
        <v>1</v>
      </c>
      <c r="W395" s="176" t="s">
        <v>173</v>
      </c>
    </row>
    <row r="396" spans="1:23" ht="12">
      <c r="A396" s="184">
        <v>5</v>
      </c>
      <c r="B396" s="185" t="s">
        <v>102</v>
      </c>
      <c r="C396" s="189">
        <v>4</v>
      </c>
      <c r="D396" s="190">
        <v>4</v>
      </c>
      <c r="E396" s="190">
        <v>4</v>
      </c>
      <c r="F396" s="190">
        <v>4</v>
      </c>
      <c r="G396" s="190">
        <v>4</v>
      </c>
      <c r="H396" s="190">
        <v>4</v>
      </c>
      <c r="I396" s="190">
        <v>4</v>
      </c>
      <c r="J396" s="190">
        <v>4</v>
      </c>
      <c r="K396" s="190">
        <v>4</v>
      </c>
      <c r="L396" s="190">
        <v>4</v>
      </c>
      <c r="M396" s="190">
        <v>4</v>
      </c>
      <c r="N396" s="190">
        <v>4</v>
      </c>
      <c r="O396" s="190">
        <v>4</v>
      </c>
      <c r="P396" s="190">
        <v>4</v>
      </c>
      <c r="Q396" s="190">
        <v>4</v>
      </c>
      <c r="R396" s="190">
        <v>4</v>
      </c>
      <c r="S396" s="190">
        <v>4</v>
      </c>
      <c r="T396" s="190">
        <v>4</v>
      </c>
      <c r="U396" s="190">
        <v>4</v>
      </c>
      <c r="V396" s="191">
        <v>4</v>
      </c>
      <c r="W396" s="176" t="s">
        <v>173</v>
      </c>
    </row>
    <row r="397" spans="1:23" ht="12">
      <c r="A397" s="184">
        <v>6</v>
      </c>
      <c r="B397" s="185" t="s">
        <v>103</v>
      </c>
      <c r="C397" s="189">
        <v>4</v>
      </c>
      <c r="D397" s="190">
        <v>4</v>
      </c>
      <c r="E397" s="190">
        <v>4</v>
      </c>
      <c r="F397" s="190">
        <v>4</v>
      </c>
      <c r="G397" s="190">
        <v>4</v>
      </c>
      <c r="H397" s="190">
        <v>4</v>
      </c>
      <c r="I397" s="190">
        <v>4</v>
      </c>
      <c r="J397" s="190">
        <v>4</v>
      </c>
      <c r="K397" s="190">
        <v>4</v>
      </c>
      <c r="L397" s="190">
        <v>4</v>
      </c>
      <c r="M397" s="190">
        <v>4</v>
      </c>
      <c r="N397" s="190">
        <v>4</v>
      </c>
      <c r="O397" s="190">
        <v>4</v>
      </c>
      <c r="P397" s="190">
        <v>4</v>
      </c>
      <c r="Q397" s="190">
        <v>4</v>
      </c>
      <c r="R397" s="190">
        <v>4</v>
      </c>
      <c r="S397" s="190">
        <v>4</v>
      </c>
      <c r="T397" s="190">
        <v>4</v>
      </c>
      <c r="U397" s="190">
        <v>4</v>
      </c>
      <c r="V397" s="191">
        <v>4</v>
      </c>
      <c r="W397" s="176" t="s">
        <v>173</v>
      </c>
    </row>
    <row r="398" spans="1:23" ht="12">
      <c r="A398" s="184">
        <v>7</v>
      </c>
      <c r="B398" s="185" t="s">
        <v>104</v>
      </c>
      <c r="C398" s="189">
        <v>0</v>
      </c>
      <c r="D398" s="190">
        <v>0</v>
      </c>
      <c r="E398" s="190">
        <v>0</v>
      </c>
      <c r="F398" s="190">
        <v>0</v>
      </c>
      <c r="G398" s="190">
        <v>0</v>
      </c>
      <c r="H398" s="190">
        <v>0</v>
      </c>
      <c r="I398" s="190">
        <v>0</v>
      </c>
      <c r="J398" s="190">
        <v>1</v>
      </c>
      <c r="K398" s="190">
        <v>1</v>
      </c>
      <c r="L398" s="190">
        <v>1</v>
      </c>
      <c r="M398" s="190">
        <v>1</v>
      </c>
      <c r="N398" s="190">
        <v>1</v>
      </c>
      <c r="O398" s="190">
        <v>1</v>
      </c>
      <c r="P398" s="190">
        <v>1</v>
      </c>
      <c r="Q398" s="190">
        <v>1</v>
      </c>
      <c r="R398" s="190">
        <v>1</v>
      </c>
      <c r="S398" s="190">
        <v>1</v>
      </c>
      <c r="T398" s="190">
        <v>1</v>
      </c>
      <c r="U398" s="190">
        <v>1</v>
      </c>
      <c r="V398" s="191">
        <v>1</v>
      </c>
      <c r="W398" s="176" t="s">
        <v>173</v>
      </c>
    </row>
    <row r="399" spans="1:23" ht="12">
      <c r="A399" s="184">
        <v>8</v>
      </c>
      <c r="B399" s="185" t="s">
        <v>105</v>
      </c>
      <c r="C399" s="189">
        <v>6</v>
      </c>
      <c r="D399" s="190">
        <v>6</v>
      </c>
      <c r="E399" s="190">
        <v>6</v>
      </c>
      <c r="F399" s="190">
        <v>6</v>
      </c>
      <c r="G399" s="190">
        <v>6</v>
      </c>
      <c r="H399" s="190">
        <v>6</v>
      </c>
      <c r="I399" s="190">
        <v>6</v>
      </c>
      <c r="J399" s="190">
        <v>6</v>
      </c>
      <c r="K399" s="190">
        <v>6</v>
      </c>
      <c r="L399" s="190">
        <v>6</v>
      </c>
      <c r="M399" s="190">
        <v>6</v>
      </c>
      <c r="N399" s="190">
        <v>6</v>
      </c>
      <c r="O399" s="190">
        <v>6</v>
      </c>
      <c r="P399" s="190">
        <v>6</v>
      </c>
      <c r="Q399" s="190">
        <v>6</v>
      </c>
      <c r="R399" s="190">
        <v>6</v>
      </c>
      <c r="S399" s="190">
        <v>6</v>
      </c>
      <c r="T399" s="190">
        <v>6</v>
      </c>
      <c r="U399" s="190">
        <v>6</v>
      </c>
      <c r="V399" s="191">
        <v>6</v>
      </c>
      <c r="W399" s="176" t="s">
        <v>173</v>
      </c>
    </row>
    <row r="400" spans="1:23" ht="12">
      <c r="A400" s="184">
        <v>9</v>
      </c>
      <c r="B400" s="185" t="s">
        <v>107</v>
      </c>
      <c r="C400" s="189">
        <v>0</v>
      </c>
      <c r="D400" s="190">
        <v>0</v>
      </c>
      <c r="E400" s="190">
        <v>0</v>
      </c>
      <c r="F400" s="190">
        <v>0</v>
      </c>
      <c r="G400" s="190">
        <v>0</v>
      </c>
      <c r="H400" s="190">
        <v>0</v>
      </c>
      <c r="I400" s="190">
        <v>0</v>
      </c>
      <c r="J400" s="190">
        <v>6</v>
      </c>
      <c r="K400" s="190">
        <v>6</v>
      </c>
      <c r="L400" s="190">
        <v>6</v>
      </c>
      <c r="M400" s="190">
        <v>6</v>
      </c>
      <c r="N400" s="190">
        <v>6</v>
      </c>
      <c r="O400" s="190">
        <v>6</v>
      </c>
      <c r="P400" s="190">
        <v>6</v>
      </c>
      <c r="Q400" s="190">
        <v>6</v>
      </c>
      <c r="R400" s="190">
        <v>6</v>
      </c>
      <c r="S400" s="190">
        <v>6</v>
      </c>
      <c r="T400" s="190">
        <v>6</v>
      </c>
      <c r="U400" s="190">
        <v>6</v>
      </c>
      <c r="V400" s="191">
        <v>6</v>
      </c>
      <c r="W400" s="176" t="s">
        <v>173</v>
      </c>
    </row>
    <row r="401" spans="1:23" ht="12">
      <c r="A401" s="184">
        <v>10</v>
      </c>
      <c r="B401" s="185" t="s">
        <v>108</v>
      </c>
      <c r="C401" s="189">
        <v>0</v>
      </c>
      <c r="D401" s="190">
        <v>0</v>
      </c>
      <c r="E401" s="190">
        <v>0</v>
      </c>
      <c r="F401" s="190">
        <v>0</v>
      </c>
      <c r="G401" s="190">
        <v>0</v>
      </c>
      <c r="H401" s="190">
        <v>0</v>
      </c>
      <c r="I401" s="190">
        <v>0</v>
      </c>
      <c r="J401" s="190">
        <v>0</v>
      </c>
      <c r="K401" s="190">
        <v>0</v>
      </c>
      <c r="L401" s="190">
        <v>0</v>
      </c>
      <c r="M401" s="190">
        <v>0</v>
      </c>
      <c r="N401" s="190">
        <v>0</v>
      </c>
      <c r="O401" s="190">
        <v>0</v>
      </c>
      <c r="P401" s="190">
        <v>0</v>
      </c>
      <c r="Q401" s="190">
        <v>0</v>
      </c>
      <c r="R401" s="190">
        <v>0</v>
      </c>
      <c r="S401" s="190">
        <v>0</v>
      </c>
      <c r="T401" s="190">
        <v>0</v>
      </c>
      <c r="U401" s="190">
        <v>0</v>
      </c>
      <c r="V401" s="191">
        <v>0</v>
      </c>
      <c r="W401" s="176" t="s">
        <v>173</v>
      </c>
    </row>
    <row r="402" spans="1:23" ht="12">
      <c r="A402" s="184">
        <v>11</v>
      </c>
      <c r="B402" s="185" t="s">
        <v>192</v>
      </c>
      <c r="C402" s="189">
        <v>1</v>
      </c>
      <c r="D402" s="190">
        <v>1</v>
      </c>
      <c r="E402" s="190">
        <v>1</v>
      </c>
      <c r="F402" s="190">
        <v>1</v>
      </c>
      <c r="G402" s="190">
        <v>1</v>
      </c>
      <c r="H402" s="190">
        <v>1</v>
      </c>
      <c r="I402" s="190">
        <v>1</v>
      </c>
      <c r="J402" s="190">
        <v>1</v>
      </c>
      <c r="K402" s="190">
        <v>1</v>
      </c>
      <c r="L402" s="190">
        <v>1</v>
      </c>
      <c r="M402" s="190">
        <v>1</v>
      </c>
      <c r="N402" s="190">
        <v>1</v>
      </c>
      <c r="O402" s="190">
        <v>1</v>
      </c>
      <c r="P402" s="190">
        <v>1</v>
      </c>
      <c r="Q402" s="190">
        <v>1</v>
      </c>
      <c r="R402" s="190">
        <v>1</v>
      </c>
      <c r="S402" s="190">
        <v>1</v>
      </c>
      <c r="T402" s="190">
        <v>1</v>
      </c>
      <c r="U402" s="190">
        <v>1</v>
      </c>
      <c r="V402" s="191">
        <v>1</v>
      </c>
      <c r="W402" s="176" t="s">
        <v>173</v>
      </c>
    </row>
    <row r="403" spans="1:23" ht="12">
      <c r="A403" s="184">
        <v>12</v>
      </c>
      <c r="B403" s="185" t="s">
        <v>110</v>
      </c>
      <c r="C403" s="189">
        <v>0</v>
      </c>
      <c r="D403" s="190">
        <v>0</v>
      </c>
      <c r="E403" s="190">
        <v>0</v>
      </c>
      <c r="F403" s="190">
        <v>0</v>
      </c>
      <c r="G403" s="190">
        <v>0</v>
      </c>
      <c r="H403" s="190">
        <v>0</v>
      </c>
      <c r="I403" s="190">
        <v>0</v>
      </c>
      <c r="J403" s="190">
        <v>0</v>
      </c>
      <c r="K403" s="190">
        <v>0</v>
      </c>
      <c r="L403" s="190">
        <v>0</v>
      </c>
      <c r="M403" s="190">
        <v>0</v>
      </c>
      <c r="N403" s="190">
        <v>0</v>
      </c>
      <c r="O403" s="190">
        <v>0</v>
      </c>
      <c r="P403" s="190">
        <v>0</v>
      </c>
      <c r="Q403" s="190">
        <v>0</v>
      </c>
      <c r="R403" s="190">
        <v>0</v>
      </c>
      <c r="S403" s="190">
        <v>0</v>
      </c>
      <c r="T403" s="190">
        <v>0</v>
      </c>
      <c r="U403" s="190">
        <v>0</v>
      </c>
      <c r="V403" s="191">
        <v>0</v>
      </c>
      <c r="W403" s="176" t="s">
        <v>173</v>
      </c>
    </row>
    <row r="404" spans="1:23" ht="12">
      <c r="A404" s="184">
        <v>13</v>
      </c>
      <c r="B404" s="185" t="s">
        <v>111</v>
      </c>
      <c r="C404" s="189">
        <v>2</v>
      </c>
      <c r="D404" s="190">
        <v>2</v>
      </c>
      <c r="E404" s="190">
        <v>2</v>
      </c>
      <c r="F404" s="190">
        <v>2</v>
      </c>
      <c r="G404" s="190">
        <v>2</v>
      </c>
      <c r="H404" s="190">
        <v>2</v>
      </c>
      <c r="I404" s="190">
        <v>2</v>
      </c>
      <c r="J404" s="190">
        <v>2</v>
      </c>
      <c r="K404" s="190">
        <v>2</v>
      </c>
      <c r="L404" s="190">
        <v>2</v>
      </c>
      <c r="M404" s="190">
        <v>2</v>
      </c>
      <c r="N404" s="190">
        <v>2</v>
      </c>
      <c r="O404" s="190">
        <v>2</v>
      </c>
      <c r="P404" s="190">
        <v>2</v>
      </c>
      <c r="Q404" s="190">
        <v>2</v>
      </c>
      <c r="R404" s="190">
        <v>2</v>
      </c>
      <c r="S404" s="190">
        <v>2</v>
      </c>
      <c r="T404" s="190">
        <v>2</v>
      </c>
      <c r="U404" s="190">
        <v>2</v>
      </c>
      <c r="V404" s="191">
        <v>2</v>
      </c>
      <c r="W404" s="176" t="s">
        <v>173</v>
      </c>
    </row>
    <row r="405" spans="1:23" ht="12">
      <c r="A405" s="184">
        <v>14</v>
      </c>
      <c r="B405" s="185" t="s">
        <v>193</v>
      </c>
      <c r="C405" s="189">
        <v>0</v>
      </c>
      <c r="D405" s="190">
        <v>0</v>
      </c>
      <c r="E405" s="190">
        <v>0</v>
      </c>
      <c r="F405" s="190">
        <v>0</v>
      </c>
      <c r="G405" s="190">
        <v>0</v>
      </c>
      <c r="H405" s="190">
        <v>0</v>
      </c>
      <c r="I405" s="190">
        <v>0</v>
      </c>
      <c r="J405" s="190">
        <v>0</v>
      </c>
      <c r="K405" s="190">
        <v>0</v>
      </c>
      <c r="L405" s="190">
        <v>0</v>
      </c>
      <c r="M405" s="190">
        <v>0</v>
      </c>
      <c r="N405" s="190">
        <v>0</v>
      </c>
      <c r="O405" s="190">
        <v>0</v>
      </c>
      <c r="P405" s="190">
        <v>0</v>
      </c>
      <c r="Q405" s="190">
        <v>0</v>
      </c>
      <c r="R405" s="190">
        <v>0</v>
      </c>
      <c r="S405" s="190">
        <v>0</v>
      </c>
      <c r="T405" s="190">
        <v>0</v>
      </c>
      <c r="U405" s="190">
        <v>0</v>
      </c>
      <c r="V405" s="191">
        <v>0</v>
      </c>
      <c r="W405" s="176" t="s">
        <v>173</v>
      </c>
    </row>
    <row r="406" spans="1:23" ht="12">
      <c r="A406" s="184">
        <v>15</v>
      </c>
      <c r="B406" s="185" t="s">
        <v>113</v>
      </c>
      <c r="C406" s="189">
        <v>0</v>
      </c>
      <c r="D406" s="190">
        <v>0</v>
      </c>
      <c r="E406" s="190">
        <v>0</v>
      </c>
      <c r="F406" s="190">
        <v>0</v>
      </c>
      <c r="G406" s="190">
        <v>0</v>
      </c>
      <c r="H406" s="190">
        <v>0</v>
      </c>
      <c r="I406" s="190">
        <v>0</v>
      </c>
      <c r="J406" s="190">
        <v>0</v>
      </c>
      <c r="K406" s="190">
        <v>0</v>
      </c>
      <c r="L406" s="190">
        <v>0</v>
      </c>
      <c r="M406" s="190">
        <v>0</v>
      </c>
      <c r="N406" s="190">
        <v>0</v>
      </c>
      <c r="O406" s="190">
        <v>0</v>
      </c>
      <c r="P406" s="190">
        <v>0</v>
      </c>
      <c r="Q406" s="190">
        <v>0</v>
      </c>
      <c r="R406" s="190">
        <v>0</v>
      </c>
      <c r="S406" s="190">
        <v>0</v>
      </c>
      <c r="T406" s="190">
        <v>0</v>
      </c>
      <c r="U406" s="190">
        <v>0</v>
      </c>
      <c r="V406" s="191">
        <v>0</v>
      </c>
      <c r="W406" s="176" t="s">
        <v>173</v>
      </c>
    </row>
    <row r="407" spans="1:23" ht="12">
      <c r="A407" s="184">
        <v>16</v>
      </c>
      <c r="B407" s="185" t="s">
        <v>114</v>
      </c>
      <c r="C407" s="189">
        <v>0</v>
      </c>
      <c r="D407" s="190">
        <v>0</v>
      </c>
      <c r="E407" s="190">
        <v>0</v>
      </c>
      <c r="F407" s="190">
        <v>0</v>
      </c>
      <c r="G407" s="190">
        <v>0</v>
      </c>
      <c r="H407" s="190">
        <v>0</v>
      </c>
      <c r="I407" s="190">
        <v>0</v>
      </c>
      <c r="J407" s="190">
        <v>0</v>
      </c>
      <c r="K407" s="190">
        <v>0</v>
      </c>
      <c r="L407" s="190">
        <v>0</v>
      </c>
      <c r="M407" s="190">
        <v>0</v>
      </c>
      <c r="N407" s="190">
        <v>0</v>
      </c>
      <c r="O407" s="190">
        <v>0</v>
      </c>
      <c r="P407" s="190">
        <v>6</v>
      </c>
      <c r="Q407" s="190">
        <v>6</v>
      </c>
      <c r="R407" s="190">
        <v>6</v>
      </c>
      <c r="S407" s="190">
        <v>6</v>
      </c>
      <c r="T407" s="190">
        <v>6</v>
      </c>
      <c r="U407" s="190">
        <v>6</v>
      </c>
      <c r="V407" s="191">
        <v>6</v>
      </c>
      <c r="W407" s="176" t="s">
        <v>173</v>
      </c>
    </row>
    <row r="408" spans="1:23" ht="12">
      <c r="A408" s="184">
        <v>17</v>
      </c>
      <c r="B408" s="185" t="s">
        <v>115</v>
      </c>
      <c r="C408" s="189">
        <v>0</v>
      </c>
      <c r="D408" s="190">
        <v>0</v>
      </c>
      <c r="E408" s="190">
        <v>0</v>
      </c>
      <c r="F408" s="190">
        <v>0</v>
      </c>
      <c r="G408" s="190">
        <v>0</v>
      </c>
      <c r="H408" s="190">
        <v>0</v>
      </c>
      <c r="I408" s="190">
        <v>0</v>
      </c>
      <c r="J408" s="190">
        <v>0</v>
      </c>
      <c r="K408" s="190">
        <v>0</v>
      </c>
      <c r="L408" s="190">
        <v>0</v>
      </c>
      <c r="M408" s="190">
        <v>0</v>
      </c>
      <c r="N408" s="190">
        <v>0</v>
      </c>
      <c r="O408" s="190">
        <v>0</v>
      </c>
      <c r="P408" s="190">
        <v>0</v>
      </c>
      <c r="Q408" s="190">
        <v>0</v>
      </c>
      <c r="R408" s="190">
        <v>0</v>
      </c>
      <c r="S408" s="190">
        <v>0</v>
      </c>
      <c r="T408" s="190">
        <v>0</v>
      </c>
      <c r="U408" s="190">
        <v>0</v>
      </c>
      <c r="V408" s="191">
        <v>0</v>
      </c>
      <c r="W408" s="176" t="s">
        <v>173</v>
      </c>
    </row>
    <row r="409" spans="1:23" ht="12">
      <c r="A409" s="184">
        <v>18</v>
      </c>
      <c r="B409" s="185" t="s">
        <v>116</v>
      </c>
      <c r="C409" s="192">
        <v>0</v>
      </c>
      <c r="D409" s="193">
        <v>0</v>
      </c>
      <c r="E409" s="193">
        <v>0</v>
      </c>
      <c r="F409" s="193">
        <v>0</v>
      </c>
      <c r="G409" s="193">
        <v>0</v>
      </c>
      <c r="H409" s="193">
        <v>0</v>
      </c>
      <c r="I409" s="193">
        <v>0</v>
      </c>
      <c r="J409" s="193">
        <v>0</v>
      </c>
      <c r="K409" s="193">
        <v>0</v>
      </c>
      <c r="L409" s="193">
        <v>0</v>
      </c>
      <c r="M409" s="193">
        <v>0</v>
      </c>
      <c r="N409" s="193">
        <v>0</v>
      </c>
      <c r="O409" s="193">
        <v>0</v>
      </c>
      <c r="P409" s="193">
        <v>0</v>
      </c>
      <c r="Q409" s="193">
        <v>0</v>
      </c>
      <c r="R409" s="193">
        <v>0</v>
      </c>
      <c r="S409" s="193">
        <v>0</v>
      </c>
      <c r="T409" s="193">
        <v>0</v>
      </c>
      <c r="U409" s="193">
        <v>0</v>
      </c>
      <c r="V409" s="194">
        <v>0</v>
      </c>
      <c r="W409" s="176" t="s">
        <v>173</v>
      </c>
    </row>
    <row r="410" spans="1:23" ht="12">
      <c r="A410" s="195" t="s">
        <v>124</v>
      </c>
      <c r="B410" s="196" t="s">
        <v>127</v>
      </c>
      <c r="C410" s="197">
        <f aca="true" t="shared" si="136" ref="C410:V410">0.5*(C388+C389)</f>
        <v>3</v>
      </c>
      <c r="D410" s="198">
        <f t="shared" si="136"/>
        <v>6</v>
      </c>
      <c r="E410" s="198">
        <f t="shared" si="136"/>
        <v>6</v>
      </c>
      <c r="F410" s="198">
        <f t="shared" si="136"/>
        <v>6</v>
      </c>
      <c r="G410" s="198">
        <f t="shared" si="136"/>
        <v>6</v>
      </c>
      <c r="H410" s="198">
        <f t="shared" si="136"/>
        <v>6</v>
      </c>
      <c r="I410" s="198">
        <f t="shared" si="136"/>
        <v>6</v>
      </c>
      <c r="J410" s="198">
        <f t="shared" si="136"/>
        <v>5</v>
      </c>
      <c r="K410" s="198">
        <f t="shared" si="136"/>
        <v>5</v>
      </c>
      <c r="L410" s="198">
        <f t="shared" si="136"/>
        <v>5</v>
      </c>
      <c r="M410" s="198">
        <f t="shared" si="136"/>
        <v>5</v>
      </c>
      <c r="N410" s="198">
        <f t="shared" si="136"/>
        <v>5</v>
      </c>
      <c r="O410" s="198">
        <f t="shared" si="136"/>
        <v>5</v>
      </c>
      <c r="P410" s="198">
        <f t="shared" si="136"/>
        <v>2</v>
      </c>
      <c r="Q410" s="198">
        <f t="shared" si="136"/>
        <v>2</v>
      </c>
      <c r="R410" s="198">
        <f t="shared" si="136"/>
        <v>2</v>
      </c>
      <c r="S410" s="198">
        <f t="shared" si="136"/>
        <v>2</v>
      </c>
      <c r="T410" s="198">
        <f t="shared" si="136"/>
        <v>2</v>
      </c>
      <c r="U410" s="198">
        <f t="shared" si="136"/>
        <v>2</v>
      </c>
      <c r="V410" s="199">
        <f t="shared" si="136"/>
        <v>2</v>
      </c>
      <c r="W410" s="176" t="s">
        <v>173</v>
      </c>
    </row>
    <row r="411" spans="1:23" ht="12">
      <c r="A411" s="184" t="s">
        <v>125</v>
      </c>
      <c r="B411" s="185" t="s">
        <v>128</v>
      </c>
      <c r="C411" s="200">
        <f aca="true" t="shared" si="137" ref="C411:V411">0.142857*(C390+C391+C392)+0.190476*(C393+C394+C395)</f>
        <v>3.666663</v>
      </c>
      <c r="D411" s="201">
        <f t="shared" si="137"/>
        <v>3.666663</v>
      </c>
      <c r="E411" s="201">
        <f t="shared" si="137"/>
        <v>3.666663</v>
      </c>
      <c r="F411" s="201">
        <f t="shared" si="137"/>
        <v>3.666663</v>
      </c>
      <c r="G411" s="201">
        <f t="shared" si="137"/>
        <v>3.666663</v>
      </c>
      <c r="H411" s="201">
        <f t="shared" si="137"/>
        <v>3.666663</v>
      </c>
      <c r="I411" s="201">
        <f t="shared" si="137"/>
        <v>3.666663</v>
      </c>
      <c r="J411" s="201">
        <f t="shared" si="137"/>
        <v>3.666663</v>
      </c>
      <c r="K411" s="201">
        <f t="shared" si="137"/>
        <v>4.238091</v>
      </c>
      <c r="L411" s="201">
        <f t="shared" si="137"/>
        <v>4.238091</v>
      </c>
      <c r="M411" s="201">
        <f t="shared" si="137"/>
        <v>4.238091</v>
      </c>
      <c r="N411" s="201">
        <f t="shared" si="137"/>
        <v>4.238091</v>
      </c>
      <c r="O411" s="201">
        <f t="shared" si="137"/>
        <v>4.238091</v>
      </c>
      <c r="P411" s="201">
        <f t="shared" si="137"/>
        <v>3.666663</v>
      </c>
      <c r="Q411" s="201">
        <f t="shared" si="137"/>
        <v>3.666663</v>
      </c>
      <c r="R411" s="201">
        <f t="shared" si="137"/>
        <v>3.666663</v>
      </c>
      <c r="S411" s="201">
        <f t="shared" si="137"/>
        <v>3.666663</v>
      </c>
      <c r="T411" s="201">
        <f t="shared" si="137"/>
        <v>3.666663</v>
      </c>
      <c r="U411" s="201">
        <f t="shared" si="137"/>
        <v>3.666663</v>
      </c>
      <c r="V411" s="202">
        <f t="shared" si="137"/>
        <v>3.666663</v>
      </c>
      <c r="W411" s="176" t="s">
        <v>173</v>
      </c>
    </row>
    <row r="412" spans="1:23" ht="12">
      <c r="A412" s="184" t="s">
        <v>126</v>
      </c>
      <c r="B412" s="185" t="s">
        <v>129</v>
      </c>
      <c r="C412" s="200">
        <f aca="true" t="shared" si="138" ref="C412:V412">0.25*(C396+C397+C398+C399)</f>
        <v>3.5</v>
      </c>
      <c r="D412" s="201">
        <f t="shared" si="138"/>
        <v>3.5</v>
      </c>
      <c r="E412" s="201">
        <f t="shared" si="138"/>
        <v>3.5</v>
      </c>
      <c r="F412" s="201">
        <f t="shared" si="138"/>
        <v>3.5</v>
      </c>
      <c r="G412" s="201">
        <f t="shared" si="138"/>
        <v>3.5</v>
      </c>
      <c r="H412" s="201">
        <f t="shared" si="138"/>
        <v>3.5</v>
      </c>
      <c r="I412" s="201">
        <f t="shared" si="138"/>
        <v>3.5</v>
      </c>
      <c r="J412" s="201">
        <f t="shared" si="138"/>
        <v>3.75</v>
      </c>
      <c r="K412" s="201">
        <f t="shared" si="138"/>
        <v>3.75</v>
      </c>
      <c r="L412" s="201">
        <f t="shared" si="138"/>
        <v>3.75</v>
      </c>
      <c r="M412" s="201">
        <f t="shared" si="138"/>
        <v>3.75</v>
      </c>
      <c r="N412" s="201">
        <f t="shared" si="138"/>
        <v>3.75</v>
      </c>
      <c r="O412" s="201">
        <f t="shared" si="138"/>
        <v>3.75</v>
      </c>
      <c r="P412" s="201">
        <f t="shared" si="138"/>
        <v>3.75</v>
      </c>
      <c r="Q412" s="201">
        <f t="shared" si="138"/>
        <v>3.75</v>
      </c>
      <c r="R412" s="201">
        <f t="shared" si="138"/>
        <v>3.75</v>
      </c>
      <c r="S412" s="201">
        <f t="shared" si="138"/>
        <v>3.75</v>
      </c>
      <c r="T412" s="201">
        <f t="shared" si="138"/>
        <v>3.75</v>
      </c>
      <c r="U412" s="201">
        <f t="shared" si="138"/>
        <v>3.75</v>
      </c>
      <c r="V412" s="202">
        <f t="shared" si="138"/>
        <v>3.75</v>
      </c>
      <c r="W412" s="176" t="s">
        <v>173</v>
      </c>
    </row>
    <row r="413" spans="1:23" ht="12">
      <c r="A413" s="184" t="s">
        <v>130</v>
      </c>
      <c r="B413" s="185" t="s">
        <v>1</v>
      </c>
      <c r="C413" s="200">
        <f aca="true" t="shared" si="139" ref="C413:V413">0.5*C400+0.25*(C401+C402)</f>
        <v>0.25</v>
      </c>
      <c r="D413" s="201">
        <f t="shared" si="139"/>
        <v>0.25</v>
      </c>
      <c r="E413" s="201">
        <f t="shared" si="139"/>
        <v>0.25</v>
      </c>
      <c r="F413" s="201">
        <f t="shared" si="139"/>
        <v>0.25</v>
      </c>
      <c r="G413" s="201">
        <f t="shared" si="139"/>
        <v>0.25</v>
      </c>
      <c r="H413" s="201">
        <f t="shared" si="139"/>
        <v>0.25</v>
      </c>
      <c r="I413" s="201">
        <f t="shared" si="139"/>
        <v>0.25</v>
      </c>
      <c r="J413" s="201">
        <f t="shared" si="139"/>
        <v>3.25</v>
      </c>
      <c r="K413" s="201">
        <f t="shared" si="139"/>
        <v>3.25</v>
      </c>
      <c r="L413" s="201">
        <f t="shared" si="139"/>
        <v>3.25</v>
      </c>
      <c r="M413" s="201">
        <f t="shared" si="139"/>
        <v>3.25</v>
      </c>
      <c r="N413" s="201">
        <f t="shared" si="139"/>
        <v>3.25</v>
      </c>
      <c r="O413" s="201">
        <f t="shared" si="139"/>
        <v>3.25</v>
      </c>
      <c r="P413" s="201">
        <f t="shared" si="139"/>
        <v>3.25</v>
      </c>
      <c r="Q413" s="201">
        <f t="shared" si="139"/>
        <v>3.25</v>
      </c>
      <c r="R413" s="201">
        <f t="shared" si="139"/>
        <v>3.25</v>
      </c>
      <c r="S413" s="201">
        <f t="shared" si="139"/>
        <v>3.25</v>
      </c>
      <c r="T413" s="201">
        <f t="shared" si="139"/>
        <v>3.25</v>
      </c>
      <c r="U413" s="201">
        <f t="shared" si="139"/>
        <v>3.25</v>
      </c>
      <c r="V413" s="202">
        <f t="shared" si="139"/>
        <v>3.25</v>
      </c>
      <c r="W413" s="176" t="s">
        <v>173</v>
      </c>
    </row>
    <row r="414" spans="1:23" ht="12">
      <c r="A414" s="184" t="s">
        <v>131</v>
      </c>
      <c r="B414" s="185" t="s">
        <v>132</v>
      </c>
      <c r="C414" s="200">
        <f aca="true" t="shared" si="140" ref="C414:V414">0.5*C403+0.25*(C404+C405)</f>
        <v>0.5</v>
      </c>
      <c r="D414" s="201">
        <f t="shared" si="140"/>
        <v>0.5</v>
      </c>
      <c r="E414" s="201">
        <f t="shared" si="140"/>
        <v>0.5</v>
      </c>
      <c r="F414" s="201">
        <f t="shared" si="140"/>
        <v>0.5</v>
      </c>
      <c r="G414" s="201">
        <f t="shared" si="140"/>
        <v>0.5</v>
      </c>
      <c r="H414" s="201">
        <f t="shared" si="140"/>
        <v>0.5</v>
      </c>
      <c r="I414" s="201">
        <f t="shared" si="140"/>
        <v>0.5</v>
      </c>
      <c r="J414" s="201">
        <f t="shared" si="140"/>
        <v>0.5</v>
      </c>
      <c r="K414" s="201">
        <f t="shared" si="140"/>
        <v>0.5</v>
      </c>
      <c r="L414" s="201">
        <f t="shared" si="140"/>
        <v>0.5</v>
      </c>
      <c r="M414" s="201">
        <f t="shared" si="140"/>
        <v>0.5</v>
      </c>
      <c r="N414" s="201">
        <f t="shared" si="140"/>
        <v>0.5</v>
      </c>
      <c r="O414" s="201">
        <f t="shared" si="140"/>
        <v>0.5</v>
      </c>
      <c r="P414" s="201">
        <f t="shared" si="140"/>
        <v>0.5</v>
      </c>
      <c r="Q414" s="201">
        <f t="shared" si="140"/>
        <v>0.5</v>
      </c>
      <c r="R414" s="201">
        <f t="shared" si="140"/>
        <v>0.5</v>
      </c>
      <c r="S414" s="201">
        <f t="shared" si="140"/>
        <v>0.5</v>
      </c>
      <c r="T414" s="201">
        <f t="shared" si="140"/>
        <v>0.5</v>
      </c>
      <c r="U414" s="201">
        <f t="shared" si="140"/>
        <v>0.5</v>
      </c>
      <c r="V414" s="202">
        <f t="shared" si="140"/>
        <v>0.5</v>
      </c>
      <c r="W414" s="176" t="s">
        <v>173</v>
      </c>
    </row>
    <row r="415" spans="1:23" ht="12">
      <c r="A415" s="203" t="s">
        <v>2</v>
      </c>
      <c r="B415" s="204" t="s">
        <v>120</v>
      </c>
      <c r="C415" s="205">
        <f aca="true" t="shared" si="141" ref="C415:V415">0.25*(C406+C407+C408+C409)</f>
        <v>0</v>
      </c>
      <c r="D415" s="206">
        <f t="shared" si="141"/>
        <v>0</v>
      </c>
      <c r="E415" s="206">
        <f t="shared" si="141"/>
        <v>0</v>
      </c>
      <c r="F415" s="206">
        <f t="shared" si="141"/>
        <v>0</v>
      </c>
      <c r="G415" s="206">
        <f t="shared" si="141"/>
        <v>0</v>
      </c>
      <c r="H415" s="206">
        <f t="shared" si="141"/>
        <v>0</v>
      </c>
      <c r="I415" s="206">
        <f t="shared" si="141"/>
        <v>0</v>
      </c>
      <c r="J415" s="206">
        <f t="shared" si="141"/>
        <v>0</v>
      </c>
      <c r="K415" s="206">
        <f t="shared" si="141"/>
        <v>0</v>
      </c>
      <c r="L415" s="206">
        <f t="shared" si="141"/>
        <v>0</v>
      </c>
      <c r="M415" s="206">
        <f t="shared" si="141"/>
        <v>0</v>
      </c>
      <c r="N415" s="206">
        <f t="shared" si="141"/>
        <v>0</v>
      </c>
      <c r="O415" s="206">
        <f t="shared" si="141"/>
        <v>0</v>
      </c>
      <c r="P415" s="206">
        <f t="shared" si="141"/>
        <v>1.5</v>
      </c>
      <c r="Q415" s="206">
        <f t="shared" si="141"/>
        <v>1.5</v>
      </c>
      <c r="R415" s="206">
        <f t="shared" si="141"/>
        <v>1.5</v>
      </c>
      <c r="S415" s="206">
        <f t="shared" si="141"/>
        <v>1.5</v>
      </c>
      <c r="T415" s="206">
        <f t="shared" si="141"/>
        <v>1.5</v>
      </c>
      <c r="U415" s="206">
        <f t="shared" si="141"/>
        <v>1.5</v>
      </c>
      <c r="V415" s="207">
        <f t="shared" si="141"/>
        <v>1.5</v>
      </c>
      <c r="W415" s="176" t="s">
        <v>173</v>
      </c>
    </row>
    <row r="416" spans="1:23" ht="12">
      <c r="A416" s="195" t="s">
        <v>0</v>
      </c>
      <c r="B416" s="196" t="s">
        <v>121</v>
      </c>
      <c r="C416" s="197">
        <f aca="true" t="shared" si="142" ref="C416:V416">1/3*(C410+C411+C412)</f>
        <v>3.3888876666666663</v>
      </c>
      <c r="D416" s="198">
        <f t="shared" si="142"/>
        <v>4.388887666666666</v>
      </c>
      <c r="E416" s="198">
        <f t="shared" si="142"/>
        <v>4.388887666666666</v>
      </c>
      <c r="F416" s="198">
        <f t="shared" si="142"/>
        <v>4.388887666666666</v>
      </c>
      <c r="G416" s="198">
        <f t="shared" si="142"/>
        <v>4.388887666666666</v>
      </c>
      <c r="H416" s="198">
        <f t="shared" si="142"/>
        <v>4.388887666666666</v>
      </c>
      <c r="I416" s="198">
        <f t="shared" si="142"/>
        <v>4.388887666666666</v>
      </c>
      <c r="J416" s="198">
        <f t="shared" si="142"/>
        <v>4.138887666666666</v>
      </c>
      <c r="K416" s="198">
        <f t="shared" si="142"/>
        <v>4.329363666666667</v>
      </c>
      <c r="L416" s="198">
        <f t="shared" si="142"/>
        <v>4.329363666666667</v>
      </c>
      <c r="M416" s="198">
        <f t="shared" si="142"/>
        <v>4.329363666666667</v>
      </c>
      <c r="N416" s="198">
        <f t="shared" si="142"/>
        <v>4.329363666666667</v>
      </c>
      <c r="O416" s="198">
        <f t="shared" si="142"/>
        <v>4.329363666666667</v>
      </c>
      <c r="P416" s="198">
        <f t="shared" si="142"/>
        <v>3.1388876666666663</v>
      </c>
      <c r="Q416" s="198">
        <f t="shared" si="142"/>
        <v>3.1388876666666663</v>
      </c>
      <c r="R416" s="198">
        <f t="shared" si="142"/>
        <v>3.1388876666666663</v>
      </c>
      <c r="S416" s="198">
        <f t="shared" si="142"/>
        <v>3.1388876666666663</v>
      </c>
      <c r="T416" s="198">
        <f t="shared" si="142"/>
        <v>3.1388876666666663</v>
      </c>
      <c r="U416" s="198">
        <f t="shared" si="142"/>
        <v>3.1388876666666663</v>
      </c>
      <c r="V416" s="199">
        <f t="shared" si="142"/>
        <v>3.1388876666666663</v>
      </c>
      <c r="W416" s="176" t="s">
        <v>173</v>
      </c>
    </row>
    <row r="417" spans="1:23" ht="12">
      <c r="A417" s="184" t="s">
        <v>117</v>
      </c>
      <c r="B417" s="185" t="s">
        <v>122</v>
      </c>
      <c r="C417" s="200">
        <f aca="true" t="shared" si="143" ref="C417:V417">0.5*(C413+C414)</f>
        <v>0.375</v>
      </c>
      <c r="D417" s="201">
        <f t="shared" si="143"/>
        <v>0.375</v>
      </c>
      <c r="E417" s="201">
        <f t="shared" si="143"/>
        <v>0.375</v>
      </c>
      <c r="F417" s="201">
        <f t="shared" si="143"/>
        <v>0.375</v>
      </c>
      <c r="G417" s="201">
        <f t="shared" si="143"/>
        <v>0.375</v>
      </c>
      <c r="H417" s="201">
        <f t="shared" si="143"/>
        <v>0.375</v>
      </c>
      <c r="I417" s="201">
        <f t="shared" si="143"/>
        <v>0.375</v>
      </c>
      <c r="J417" s="201">
        <f t="shared" si="143"/>
        <v>1.875</v>
      </c>
      <c r="K417" s="201">
        <f t="shared" si="143"/>
        <v>1.875</v>
      </c>
      <c r="L417" s="201">
        <f t="shared" si="143"/>
        <v>1.875</v>
      </c>
      <c r="M417" s="201">
        <f t="shared" si="143"/>
        <v>1.875</v>
      </c>
      <c r="N417" s="201">
        <f t="shared" si="143"/>
        <v>1.875</v>
      </c>
      <c r="O417" s="201">
        <f t="shared" si="143"/>
        <v>1.875</v>
      </c>
      <c r="P417" s="201">
        <f t="shared" si="143"/>
        <v>1.875</v>
      </c>
      <c r="Q417" s="201">
        <f t="shared" si="143"/>
        <v>1.875</v>
      </c>
      <c r="R417" s="201">
        <f t="shared" si="143"/>
        <v>1.875</v>
      </c>
      <c r="S417" s="201">
        <f t="shared" si="143"/>
        <v>1.875</v>
      </c>
      <c r="T417" s="201">
        <f t="shared" si="143"/>
        <v>1.875</v>
      </c>
      <c r="U417" s="201">
        <f t="shared" si="143"/>
        <v>1.875</v>
      </c>
      <c r="V417" s="202">
        <f t="shared" si="143"/>
        <v>1.875</v>
      </c>
      <c r="W417" s="176" t="s">
        <v>173</v>
      </c>
    </row>
    <row r="418" spans="1:23" ht="12">
      <c r="A418" s="203" t="s">
        <v>2</v>
      </c>
      <c r="B418" s="204" t="s">
        <v>123</v>
      </c>
      <c r="C418" s="205">
        <f aca="true" t="shared" si="144" ref="C418:V418">C415</f>
        <v>0</v>
      </c>
      <c r="D418" s="206">
        <f t="shared" si="144"/>
        <v>0</v>
      </c>
      <c r="E418" s="206">
        <f t="shared" si="144"/>
        <v>0</v>
      </c>
      <c r="F418" s="206">
        <f t="shared" si="144"/>
        <v>0</v>
      </c>
      <c r="G418" s="206">
        <f t="shared" si="144"/>
        <v>0</v>
      </c>
      <c r="H418" s="206">
        <f t="shared" si="144"/>
        <v>0</v>
      </c>
      <c r="I418" s="206">
        <f t="shared" si="144"/>
        <v>0</v>
      </c>
      <c r="J418" s="206">
        <f t="shared" si="144"/>
        <v>0</v>
      </c>
      <c r="K418" s="206">
        <f t="shared" si="144"/>
        <v>0</v>
      </c>
      <c r="L418" s="206">
        <f t="shared" si="144"/>
        <v>0</v>
      </c>
      <c r="M418" s="206">
        <f t="shared" si="144"/>
        <v>0</v>
      </c>
      <c r="N418" s="206">
        <f t="shared" si="144"/>
        <v>0</v>
      </c>
      <c r="O418" s="206">
        <f t="shared" si="144"/>
        <v>0</v>
      </c>
      <c r="P418" s="206">
        <f t="shared" si="144"/>
        <v>1.5</v>
      </c>
      <c r="Q418" s="206">
        <f t="shared" si="144"/>
        <v>1.5</v>
      </c>
      <c r="R418" s="206">
        <f t="shared" si="144"/>
        <v>1.5</v>
      </c>
      <c r="S418" s="206">
        <f t="shared" si="144"/>
        <v>1.5</v>
      </c>
      <c r="T418" s="206">
        <f t="shared" si="144"/>
        <v>1.5</v>
      </c>
      <c r="U418" s="206">
        <f t="shared" si="144"/>
        <v>1.5</v>
      </c>
      <c r="V418" s="207">
        <f t="shared" si="144"/>
        <v>1.5</v>
      </c>
      <c r="W418" s="176" t="s">
        <v>173</v>
      </c>
    </row>
    <row r="419" spans="1:23" ht="12">
      <c r="A419" s="208" t="s">
        <v>118</v>
      </c>
      <c r="B419" s="209"/>
      <c r="C419" s="210">
        <f aca="true" t="shared" si="145" ref="C419:Q419">5/12*C416+5/12*C417+2/12*C418</f>
        <v>1.5682865277777778</v>
      </c>
      <c r="D419" s="211">
        <f t="shared" si="145"/>
        <v>1.9849531944444443</v>
      </c>
      <c r="E419" s="211">
        <f t="shared" si="145"/>
        <v>1.9849531944444443</v>
      </c>
      <c r="F419" s="211">
        <f t="shared" si="145"/>
        <v>1.9849531944444443</v>
      </c>
      <c r="G419" s="211">
        <f t="shared" si="145"/>
        <v>1.9849531944444443</v>
      </c>
      <c r="H419" s="211">
        <f t="shared" si="145"/>
        <v>1.9849531944444443</v>
      </c>
      <c r="I419" s="211">
        <f t="shared" si="145"/>
        <v>1.9849531944444443</v>
      </c>
      <c r="J419" s="211">
        <f t="shared" si="145"/>
        <v>2.5057865277777776</v>
      </c>
      <c r="K419" s="211">
        <f t="shared" si="145"/>
        <v>2.5851515277777777</v>
      </c>
      <c r="L419" s="211">
        <f t="shared" si="145"/>
        <v>2.5851515277777777</v>
      </c>
      <c r="M419" s="211">
        <f t="shared" si="145"/>
        <v>2.5851515277777777</v>
      </c>
      <c r="N419" s="211">
        <f t="shared" si="145"/>
        <v>2.5851515277777777</v>
      </c>
      <c r="O419" s="211">
        <f t="shared" si="145"/>
        <v>2.5851515277777777</v>
      </c>
      <c r="P419" s="211">
        <f t="shared" si="145"/>
        <v>2.339119861111111</v>
      </c>
      <c r="Q419" s="211">
        <f t="shared" si="145"/>
        <v>2.339119861111111</v>
      </c>
      <c r="R419" s="211">
        <f>5/12*R416+5/12*R417+2/12*R418</f>
        <v>2.339119861111111</v>
      </c>
      <c r="S419" s="211">
        <f>5/12*S416+5/12*S417+2/12*S418</f>
        <v>2.339119861111111</v>
      </c>
      <c r="T419" s="211">
        <f>5/12*T416+5/12*T417+2/12*T418</f>
        <v>2.339119861111111</v>
      </c>
      <c r="U419" s="211">
        <f>5/12*U416+5/12*U417+2/12*U418</f>
        <v>2.339119861111111</v>
      </c>
      <c r="V419" s="212">
        <f>5/12*V416+5/12*V417+2/12*V418</f>
        <v>2.339119861111111</v>
      </c>
      <c r="W419" s="176" t="s">
        <v>173</v>
      </c>
    </row>
    <row r="420" spans="3:22" ht="12">
      <c r="C420" s="183"/>
      <c r="D420" s="183"/>
      <c r="E420" s="183"/>
      <c r="F420" s="183"/>
      <c r="G420" s="183"/>
      <c r="H420" s="183"/>
      <c r="I420" s="183"/>
      <c r="J420" s="183"/>
      <c r="K420" s="183"/>
      <c r="L420" s="183"/>
      <c r="M420" s="183"/>
      <c r="N420" s="183"/>
      <c r="O420" s="183"/>
      <c r="P420" s="183"/>
      <c r="Q420" s="183"/>
      <c r="R420" s="183"/>
      <c r="S420" s="183"/>
      <c r="T420" s="183"/>
      <c r="U420" s="183"/>
      <c r="V420" s="183"/>
    </row>
    <row r="421" spans="1:22" ht="12">
      <c r="A421" s="175" t="s">
        <v>189</v>
      </c>
      <c r="C421" s="177"/>
      <c r="D421" s="177"/>
      <c r="E421" s="177"/>
      <c r="F421" s="177"/>
      <c r="G421" s="177"/>
      <c r="H421" s="177"/>
      <c r="I421" s="177"/>
      <c r="J421" s="177"/>
      <c r="K421" s="177"/>
      <c r="L421" s="177"/>
      <c r="M421" s="177"/>
      <c r="N421" s="177"/>
      <c r="O421" s="177"/>
      <c r="P421" s="177"/>
      <c r="Q421" s="177"/>
      <c r="R421" s="177"/>
      <c r="S421" s="177"/>
      <c r="T421" s="177"/>
      <c r="U421" s="177"/>
      <c r="V421" s="177"/>
    </row>
    <row r="422" spans="1:22" ht="12">
      <c r="A422" s="178" t="s">
        <v>90</v>
      </c>
      <c r="B422" s="179" t="s">
        <v>91</v>
      </c>
      <c r="C422" s="180" t="s">
        <v>25</v>
      </c>
      <c r="D422" s="181" t="s">
        <v>26</v>
      </c>
      <c r="E422" s="181" t="s">
        <v>27</v>
      </c>
      <c r="F422" s="181" t="s">
        <v>28</v>
      </c>
      <c r="G422" s="181" t="s">
        <v>29</v>
      </c>
      <c r="H422" s="181" t="s">
        <v>30</v>
      </c>
      <c r="I422" s="181" t="s">
        <v>31</v>
      </c>
      <c r="J422" s="181" t="s">
        <v>32</v>
      </c>
      <c r="K422" s="181" t="s">
        <v>33</v>
      </c>
      <c r="L422" s="181" t="s">
        <v>34</v>
      </c>
      <c r="M422" s="181">
        <v>2000</v>
      </c>
      <c r="N422" s="181">
        <v>2001</v>
      </c>
      <c r="O422" s="181">
        <v>2002</v>
      </c>
      <c r="P422" s="181">
        <v>2003</v>
      </c>
      <c r="Q422" s="181">
        <v>2004</v>
      </c>
      <c r="R422" s="181">
        <v>2005</v>
      </c>
      <c r="S422" s="181">
        <v>2006</v>
      </c>
      <c r="T422" s="181">
        <v>2007</v>
      </c>
      <c r="U422" s="181">
        <v>2008</v>
      </c>
      <c r="V422" s="182">
        <v>2009</v>
      </c>
    </row>
    <row r="423" spans="1:23" ht="12">
      <c r="A423" s="184">
        <v>1</v>
      </c>
      <c r="B423" s="185" t="s">
        <v>106</v>
      </c>
      <c r="C423" s="186">
        <v>6</v>
      </c>
      <c r="D423" s="187">
        <v>6</v>
      </c>
      <c r="E423" s="187">
        <v>6</v>
      </c>
      <c r="F423" s="187">
        <v>6</v>
      </c>
      <c r="G423" s="187">
        <v>6</v>
      </c>
      <c r="H423" s="187">
        <v>6</v>
      </c>
      <c r="I423" s="187">
        <v>6</v>
      </c>
      <c r="J423" s="187">
        <v>6</v>
      </c>
      <c r="K423" s="187">
        <v>6</v>
      </c>
      <c r="L423" s="187">
        <v>6</v>
      </c>
      <c r="M423" s="187">
        <v>6</v>
      </c>
      <c r="N423" s="187">
        <v>6</v>
      </c>
      <c r="O423" s="187">
        <v>6</v>
      </c>
      <c r="P423" s="187">
        <v>6</v>
      </c>
      <c r="Q423" s="187">
        <v>6</v>
      </c>
      <c r="R423" s="187">
        <v>6</v>
      </c>
      <c r="S423" s="187">
        <v>6</v>
      </c>
      <c r="T423" s="187">
        <v>6</v>
      </c>
      <c r="U423" s="187">
        <v>6</v>
      </c>
      <c r="V423" s="188">
        <v>6</v>
      </c>
      <c r="W423" s="176" t="s">
        <v>174</v>
      </c>
    </row>
    <row r="424" spans="1:23" ht="12">
      <c r="A424" s="184">
        <v>2</v>
      </c>
      <c r="B424" s="185" t="s">
        <v>95</v>
      </c>
      <c r="C424" s="189">
        <v>0</v>
      </c>
      <c r="D424" s="190">
        <v>0</v>
      </c>
      <c r="E424" s="190">
        <v>0</v>
      </c>
      <c r="F424" s="190">
        <v>0</v>
      </c>
      <c r="G424" s="190">
        <v>0</v>
      </c>
      <c r="H424" s="190">
        <v>0</v>
      </c>
      <c r="I424" s="190">
        <v>0</v>
      </c>
      <c r="J424" s="190">
        <v>0</v>
      </c>
      <c r="K424" s="190">
        <v>0</v>
      </c>
      <c r="L424" s="190">
        <v>0</v>
      </c>
      <c r="M424" s="190">
        <v>0</v>
      </c>
      <c r="N424" s="190">
        <v>0</v>
      </c>
      <c r="O424" s="190">
        <v>0</v>
      </c>
      <c r="P424" s="190">
        <v>0</v>
      </c>
      <c r="Q424" s="190">
        <v>0</v>
      </c>
      <c r="R424" s="190">
        <v>0</v>
      </c>
      <c r="S424" s="190">
        <v>0</v>
      </c>
      <c r="T424" s="190">
        <v>0</v>
      </c>
      <c r="U424" s="190">
        <v>0</v>
      </c>
      <c r="V424" s="191">
        <v>0</v>
      </c>
      <c r="W424" s="176" t="s">
        <v>174</v>
      </c>
    </row>
    <row r="425" spans="1:23" ht="12">
      <c r="A425" s="184" t="s">
        <v>156</v>
      </c>
      <c r="B425" s="185" t="s">
        <v>96</v>
      </c>
      <c r="C425" s="189">
        <v>6</v>
      </c>
      <c r="D425" s="190">
        <v>6</v>
      </c>
      <c r="E425" s="190">
        <v>6</v>
      </c>
      <c r="F425" s="190">
        <v>6</v>
      </c>
      <c r="G425" s="190">
        <v>6</v>
      </c>
      <c r="H425" s="190">
        <v>6</v>
      </c>
      <c r="I425" s="190">
        <v>6</v>
      </c>
      <c r="J425" s="190">
        <v>6</v>
      </c>
      <c r="K425" s="190">
        <v>6</v>
      </c>
      <c r="L425" s="190">
        <v>6</v>
      </c>
      <c r="M425" s="190">
        <v>6</v>
      </c>
      <c r="N425" s="190">
        <v>6</v>
      </c>
      <c r="O425" s="190">
        <v>6</v>
      </c>
      <c r="P425" s="190">
        <v>6</v>
      </c>
      <c r="Q425" s="190">
        <v>6</v>
      </c>
      <c r="R425" s="190">
        <v>6</v>
      </c>
      <c r="S425" s="190">
        <v>6</v>
      </c>
      <c r="T425" s="190">
        <v>6</v>
      </c>
      <c r="U425" s="190">
        <v>6</v>
      </c>
      <c r="V425" s="191">
        <v>6</v>
      </c>
      <c r="W425" s="176" t="s">
        <v>174</v>
      </c>
    </row>
    <row r="426" spans="1:23" ht="12">
      <c r="A426" s="184" t="s">
        <v>157</v>
      </c>
      <c r="B426" s="185" t="s">
        <v>97</v>
      </c>
      <c r="C426" s="189">
        <v>4</v>
      </c>
      <c r="D426" s="190">
        <v>4</v>
      </c>
      <c r="E426" s="190">
        <v>4</v>
      </c>
      <c r="F426" s="190">
        <v>4</v>
      </c>
      <c r="G426" s="190">
        <v>4</v>
      </c>
      <c r="H426" s="190">
        <v>4</v>
      </c>
      <c r="I426" s="190">
        <v>4</v>
      </c>
      <c r="J426" s="190">
        <v>4</v>
      </c>
      <c r="K426" s="190">
        <v>4</v>
      </c>
      <c r="L426" s="190">
        <v>4</v>
      </c>
      <c r="M426" s="190">
        <v>4</v>
      </c>
      <c r="N426" s="190">
        <v>4</v>
      </c>
      <c r="O426" s="190">
        <v>4</v>
      </c>
      <c r="P426" s="190">
        <v>4</v>
      </c>
      <c r="Q426" s="190">
        <v>4</v>
      </c>
      <c r="R426" s="190">
        <v>4</v>
      </c>
      <c r="S426" s="190">
        <v>4</v>
      </c>
      <c r="T426" s="190">
        <v>4</v>
      </c>
      <c r="U426" s="190">
        <v>4</v>
      </c>
      <c r="V426" s="191">
        <v>4</v>
      </c>
      <c r="W426" s="176" t="s">
        <v>174</v>
      </c>
    </row>
    <row r="427" spans="1:23" ht="12">
      <c r="A427" s="184" t="s">
        <v>158</v>
      </c>
      <c r="B427" s="185" t="s">
        <v>98</v>
      </c>
      <c r="C427" s="189">
        <v>1</v>
      </c>
      <c r="D427" s="190">
        <v>1</v>
      </c>
      <c r="E427" s="190">
        <v>1</v>
      </c>
      <c r="F427" s="190">
        <v>1</v>
      </c>
      <c r="G427" s="190">
        <v>1</v>
      </c>
      <c r="H427" s="190">
        <v>1</v>
      </c>
      <c r="I427" s="190">
        <v>1</v>
      </c>
      <c r="J427" s="190">
        <v>1</v>
      </c>
      <c r="K427" s="190">
        <v>1</v>
      </c>
      <c r="L427" s="190">
        <v>1</v>
      </c>
      <c r="M427" s="190">
        <v>1</v>
      </c>
      <c r="N427" s="190">
        <v>1</v>
      </c>
      <c r="O427" s="190">
        <v>1</v>
      </c>
      <c r="P427" s="190">
        <v>1</v>
      </c>
      <c r="Q427" s="190">
        <v>1</v>
      </c>
      <c r="R427" s="190">
        <v>1</v>
      </c>
      <c r="S427" s="190">
        <v>1</v>
      </c>
      <c r="T427" s="190">
        <v>1</v>
      </c>
      <c r="U427" s="190">
        <v>1</v>
      </c>
      <c r="V427" s="191">
        <v>1</v>
      </c>
      <c r="W427" s="176" t="s">
        <v>174</v>
      </c>
    </row>
    <row r="428" spans="1:23" ht="12">
      <c r="A428" s="184" t="s">
        <v>159</v>
      </c>
      <c r="B428" s="185" t="s">
        <v>99</v>
      </c>
      <c r="C428" s="189">
        <v>6</v>
      </c>
      <c r="D428" s="190">
        <v>6</v>
      </c>
      <c r="E428" s="190">
        <v>6</v>
      </c>
      <c r="F428" s="190">
        <v>6</v>
      </c>
      <c r="G428" s="190">
        <v>6</v>
      </c>
      <c r="H428" s="190">
        <v>6</v>
      </c>
      <c r="I428" s="190">
        <v>6</v>
      </c>
      <c r="J428" s="190">
        <v>6</v>
      </c>
      <c r="K428" s="190">
        <v>6</v>
      </c>
      <c r="L428" s="190">
        <v>6</v>
      </c>
      <c r="M428" s="190">
        <v>6</v>
      </c>
      <c r="N428" s="190">
        <v>6</v>
      </c>
      <c r="O428" s="190">
        <v>6</v>
      </c>
      <c r="P428" s="190">
        <v>6</v>
      </c>
      <c r="Q428" s="190">
        <v>6</v>
      </c>
      <c r="R428" s="190">
        <v>6</v>
      </c>
      <c r="S428" s="190">
        <v>6</v>
      </c>
      <c r="T428" s="190">
        <v>6</v>
      </c>
      <c r="U428" s="190">
        <v>6</v>
      </c>
      <c r="V428" s="191">
        <v>6</v>
      </c>
      <c r="W428" s="176" t="s">
        <v>174</v>
      </c>
    </row>
    <row r="429" spans="1:23" ht="12">
      <c r="A429" s="184" t="s">
        <v>160</v>
      </c>
      <c r="B429" s="185" t="s">
        <v>100</v>
      </c>
      <c r="C429" s="189">
        <v>4</v>
      </c>
      <c r="D429" s="190">
        <v>4</v>
      </c>
      <c r="E429" s="190">
        <v>4</v>
      </c>
      <c r="F429" s="190">
        <v>4</v>
      </c>
      <c r="G429" s="190">
        <v>4</v>
      </c>
      <c r="H429" s="190">
        <v>4</v>
      </c>
      <c r="I429" s="190">
        <v>4</v>
      </c>
      <c r="J429" s="190">
        <v>4</v>
      </c>
      <c r="K429" s="190">
        <v>4</v>
      </c>
      <c r="L429" s="190">
        <v>4</v>
      </c>
      <c r="M429" s="190">
        <v>4</v>
      </c>
      <c r="N429" s="190">
        <v>4</v>
      </c>
      <c r="O429" s="190">
        <v>4</v>
      </c>
      <c r="P429" s="190">
        <v>4</v>
      </c>
      <c r="Q429" s="190">
        <v>4</v>
      </c>
      <c r="R429" s="190">
        <v>4</v>
      </c>
      <c r="S429" s="190">
        <v>4</v>
      </c>
      <c r="T429" s="190">
        <v>4</v>
      </c>
      <c r="U429" s="190">
        <v>4</v>
      </c>
      <c r="V429" s="191">
        <v>4</v>
      </c>
      <c r="W429" s="176" t="s">
        <v>174</v>
      </c>
    </row>
    <row r="430" spans="1:23" ht="12">
      <c r="A430" s="184" t="s">
        <v>161</v>
      </c>
      <c r="B430" s="185" t="s">
        <v>101</v>
      </c>
      <c r="C430" s="189">
        <v>1</v>
      </c>
      <c r="D430" s="190">
        <v>1</v>
      </c>
      <c r="E430" s="190">
        <v>1</v>
      </c>
      <c r="F430" s="190">
        <v>1</v>
      </c>
      <c r="G430" s="190">
        <v>1</v>
      </c>
      <c r="H430" s="190">
        <v>1</v>
      </c>
      <c r="I430" s="190">
        <v>1</v>
      </c>
      <c r="J430" s="190">
        <v>1</v>
      </c>
      <c r="K430" s="190">
        <v>1</v>
      </c>
      <c r="L430" s="190">
        <v>1</v>
      </c>
      <c r="M430" s="190">
        <v>1</v>
      </c>
      <c r="N430" s="190">
        <v>1</v>
      </c>
      <c r="O430" s="190">
        <v>1</v>
      </c>
      <c r="P430" s="190">
        <v>1</v>
      </c>
      <c r="Q430" s="190">
        <v>1</v>
      </c>
      <c r="R430" s="190">
        <v>1</v>
      </c>
      <c r="S430" s="190">
        <v>1</v>
      </c>
      <c r="T430" s="190">
        <v>1</v>
      </c>
      <c r="U430" s="190">
        <v>1</v>
      </c>
      <c r="V430" s="191">
        <v>1</v>
      </c>
      <c r="W430" s="176" t="s">
        <v>174</v>
      </c>
    </row>
    <row r="431" spans="1:23" ht="12">
      <c r="A431" s="184">
        <v>5</v>
      </c>
      <c r="B431" s="185" t="s">
        <v>102</v>
      </c>
      <c r="C431" s="189">
        <v>4</v>
      </c>
      <c r="D431" s="190">
        <v>4</v>
      </c>
      <c r="E431" s="190">
        <v>4</v>
      </c>
      <c r="F431" s="190">
        <v>4</v>
      </c>
      <c r="G431" s="190">
        <v>4</v>
      </c>
      <c r="H431" s="190">
        <v>4</v>
      </c>
      <c r="I431" s="190">
        <v>4</v>
      </c>
      <c r="J431" s="190">
        <v>4</v>
      </c>
      <c r="K431" s="190">
        <v>4</v>
      </c>
      <c r="L431" s="190">
        <v>4</v>
      </c>
      <c r="M431" s="190">
        <v>4</v>
      </c>
      <c r="N431" s="190">
        <v>4</v>
      </c>
      <c r="O431" s="190">
        <v>4</v>
      </c>
      <c r="P431" s="190">
        <v>4</v>
      </c>
      <c r="Q431" s="190">
        <v>4</v>
      </c>
      <c r="R431" s="190">
        <v>4</v>
      </c>
      <c r="S431" s="190">
        <v>4</v>
      </c>
      <c r="T431" s="190">
        <v>4</v>
      </c>
      <c r="U431" s="190">
        <v>4</v>
      </c>
      <c r="V431" s="191">
        <v>4</v>
      </c>
      <c r="W431" s="176" t="s">
        <v>174</v>
      </c>
    </row>
    <row r="432" spans="1:23" ht="12">
      <c r="A432" s="184">
        <v>6</v>
      </c>
      <c r="B432" s="185" t="s">
        <v>103</v>
      </c>
      <c r="C432" s="189">
        <v>4</v>
      </c>
      <c r="D432" s="190">
        <v>4</v>
      </c>
      <c r="E432" s="190">
        <v>4</v>
      </c>
      <c r="F432" s="190">
        <v>6</v>
      </c>
      <c r="G432" s="190">
        <v>6</v>
      </c>
      <c r="H432" s="190">
        <v>6</v>
      </c>
      <c r="I432" s="190">
        <v>6</v>
      </c>
      <c r="J432" s="190">
        <v>6</v>
      </c>
      <c r="K432" s="190">
        <v>6</v>
      </c>
      <c r="L432" s="190">
        <v>6</v>
      </c>
      <c r="M432" s="190">
        <v>6</v>
      </c>
      <c r="N432" s="190">
        <v>6</v>
      </c>
      <c r="O432" s="190">
        <v>6</v>
      </c>
      <c r="P432" s="190">
        <v>6</v>
      </c>
      <c r="Q432" s="190">
        <v>6</v>
      </c>
      <c r="R432" s="190">
        <v>6</v>
      </c>
      <c r="S432" s="190">
        <v>6</v>
      </c>
      <c r="T432" s="190">
        <v>6</v>
      </c>
      <c r="U432" s="190">
        <v>6</v>
      </c>
      <c r="V432" s="191">
        <v>4</v>
      </c>
      <c r="W432" s="176" t="s">
        <v>174</v>
      </c>
    </row>
    <row r="433" spans="1:23" ht="12">
      <c r="A433" s="184">
        <v>7</v>
      </c>
      <c r="B433" s="185" t="s">
        <v>104</v>
      </c>
      <c r="C433" s="189">
        <v>0</v>
      </c>
      <c r="D433" s="190">
        <v>0</v>
      </c>
      <c r="E433" s="190">
        <v>0</v>
      </c>
      <c r="F433" s="190">
        <v>1</v>
      </c>
      <c r="G433" s="190">
        <v>1</v>
      </c>
      <c r="H433" s="190">
        <v>1</v>
      </c>
      <c r="I433" s="190">
        <v>1</v>
      </c>
      <c r="J433" s="190">
        <v>1</v>
      </c>
      <c r="K433" s="190">
        <v>1</v>
      </c>
      <c r="L433" s="190">
        <v>1</v>
      </c>
      <c r="M433" s="190">
        <v>1</v>
      </c>
      <c r="N433" s="190">
        <v>1</v>
      </c>
      <c r="O433" s="190">
        <v>1</v>
      </c>
      <c r="P433" s="190">
        <v>1</v>
      </c>
      <c r="Q433" s="190">
        <v>1</v>
      </c>
      <c r="R433" s="190">
        <v>1</v>
      </c>
      <c r="S433" s="190">
        <v>1</v>
      </c>
      <c r="T433" s="190">
        <v>1</v>
      </c>
      <c r="U433" s="190">
        <v>1</v>
      </c>
      <c r="V433" s="191">
        <v>1</v>
      </c>
      <c r="W433" s="176" t="s">
        <v>174</v>
      </c>
    </row>
    <row r="434" spans="1:23" ht="12">
      <c r="A434" s="184">
        <v>8</v>
      </c>
      <c r="B434" s="185" t="s">
        <v>105</v>
      </c>
      <c r="C434" s="189">
        <v>6</v>
      </c>
      <c r="D434" s="190">
        <v>6</v>
      </c>
      <c r="E434" s="190">
        <v>6</v>
      </c>
      <c r="F434" s="190">
        <v>6</v>
      </c>
      <c r="G434" s="190">
        <v>6</v>
      </c>
      <c r="H434" s="190">
        <v>6</v>
      </c>
      <c r="I434" s="190">
        <v>6</v>
      </c>
      <c r="J434" s="190">
        <v>6</v>
      </c>
      <c r="K434" s="190">
        <v>6</v>
      </c>
      <c r="L434" s="190">
        <v>6</v>
      </c>
      <c r="M434" s="190">
        <v>6</v>
      </c>
      <c r="N434" s="190">
        <v>6</v>
      </c>
      <c r="O434" s="190">
        <v>6</v>
      </c>
      <c r="P434" s="190">
        <v>6</v>
      </c>
      <c r="Q434" s="190">
        <v>6</v>
      </c>
      <c r="R434" s="190">
        <v>6</v>
      </c>
      <c r="S434" s="190">
        <v>6</v>
      </c>
      <c r="T434" s="190">
        <v>6</v>
      </c>
      <c r="U434" s="190">
        <v>6</v>
      </c>
      <c r="V434" s="191">
        <v>6</v>
      </c>
      <c r="W434" s="176" t="s">
        <v>174</v>
      </c>
    </row>
    <row r="435" spans="1:23" ht="12">
      <c r="A435" s="184">
        <v>9</v>
      </c>
      <c r="B435" s="185" t="s">
        <v>107</v>
      </c>
      <c r="C435" s="189">
        <v>0</v>
      </c>
      <c r="D435" s="190">
        <v>0</v>
      </c>
      <c r="E435" s="190">
        <v>0</v>
      </c>
      <c r="F435" s="190">
        <v>6</v>
      </c>
      <c r="G435" s="190">
        <v>6</v>
      </c>
      <c r="H435" s="190">
        <v>6</v>
      </c>
      <c r="I435" s="190">
        <v>6</v>
      </c>
      <c r="J435" s="190">
        <v>6</v>
      </c>
      <c r="K435" s="190">
        <v>6</v>
      </c>
      <c r="L435" s="190">
        <v>6</v>
      </c>
      <c r="M435" s="190">
        <v>6</v>
      </c>
      <c r="N435" s="190">
        <v>6</v>
      </c>
      <c r="O435" s="190">
        <v>6</v>
      </c>
      <c r="P435" s="190">
        <v>6</v>
      </c>
      <c r="Q435" s="190">
        <v>6</v>
      </c>
      <c r="R435" s="190">
        <v>6</v>
      </c>
      <c r="S435" s="190">
        <v>6</v>
      </c>
      <c r="T435" s="190">
        <v>6</v>
      </c>
      <c r="U435" s="190">
        <v>6</v>
      </c>
      <c r="V435" s="191">
        <v>4</v>
      </c>
      <c r="W435" s="176" t="s">
        <v>174</v>
      </c>
    </row>
    <row r="436" spans="1:23" ht="12">
      <c r="A436" s="184">
        <v>10</v>
      </c>
      <c r="B436" s="185" t="s">
        <v>108</v>
      </c>
      <c r="C436" s="189">
        <v>0</v>
      </c>
      <c r="D436" s="190">
        <v>0</v>
      </c>
      <c r="E436" s="190">
        <v>0</v>
      </c>
      <c r="F436" s="190">
        <v>0</v>
      </c>
      <c r="G436" s="190">
        <v>0</v>
      </c>
      <c r="H436" s="190">
        <v>0</v>
      </c>
      <c r="I436" s="190">
        <v>0</v>
      </c>
      <c r="J436" s="190">
        <v>0</v>
      </c>
      <c r="K436" s="190">
        <v>0</v>
      </c>
      <c r="L436" s="190">
        <v>0</v>
      </c>
      <c r="M436" s="190">
        <v>0</v>
      </c>
      <c r="N436" s="190">
        <v>0</v>
      </c>
      <c r="O436" s="190">
        <v>0</v>
      </c>
      <c r="P436" s="190">
        <v>0</v>
      </c>
      <c r="Q436" s="190">
        <v>0</v>
      </c>
      <c r="R436" s="190">
        <v>0</v>
      </c>
      <c r="S436" s="190">
        <v>0</v>
      </c>
      <c r="T436" s="190">
        <v>0</v>
      </c>
      <c r="U436" s="190">
        <v>0</v>
      </c>
      <c r="V436" s="191">
        <v>0</v>
      </c>
      <c r="W436" s="176" t="s">
        <v>174</v>
      </c>
    </row>
    <row r="437" spans="1:23" ht="12">
      <c r="A437" s="184">
        <v>11</v>
      </c>
      <c r="B437" s="185" t="s">
        <v>192</v>
      </c>
      <c r="C437" s="189">
        <v>1</v>
      </c>
      <c r="D437" s="190">
        <v>1</v>
      </c>
      <c r="E437" s="190">
        <v>1</v>
      </c>
      <c r="F437" s="190">
        <v>1</v>
      </c>
      <c r="G437" s="190">
        <v>1</v>
      </c>
      <c r="H437" s="190">
        <v>1</v>
      </c>
      <c r="I437" s="190">
        <v>1</v>
      </c>
      <c r="J437" s="190">
        <v>1</v>
      </c>
      <c r="K437" s="190">
        <v>1</v>
      </c>
      <c r="L437" s="190">
        <v>1</v>
      </c>
      <c r="M437" s="190">
        <v>1</v>
      </c>
      <c r="N437" s="190">
        <v>1</v>
      </c>
      <c r="O437" s="190">
        <v>1</v>
      </c>
      <c r="P437" s="190">
        <v>1</v>
      </c>
      <c r="Q437" s="190">
        <v>1</v>
      </c>
      <c r="R437" s="190">
        <v>1</v>
      </c>
      <c r="S437" s="190">
        <v>1</v>
      </c>
      <c r="T437" s="190">
        <v>1</v>
      </c>
      <c r="U437" s="190">
        <v>1</v>
      </c>
      <c r="V437" s="191">
        <v>1</v>
      </c>
      <c r="W437" s="176" t="s">
        <v>174</v>
      </c>
    </row>
    <row r="438" spans="1:23" ht="12">
      <c r="A438" s="184">
        <v>12</v>
      </c>
      <c r="B438" s="185" t="s">
        <v>110</v>
      </c>
      <c r="C438" s="189">
        <v>0</v>
      </c>
      <c r="D438" s="190">
        <v>0</v>
      </c>
      <c r="E438" s="190">
        <v>0</v>
      </c>
      <c r="F438" s="190">
        <v>0</v>
      </c>
      <c r="G438" s="190">
        <v>0</v>
      </c>
      <c r="H438" s="190">
        <v>0</v>
      </c>
      <c r="I438" s="190">
        <v>0</v>
      </c>
      <c r="J438" s="190">
        <v>0</v>
      </c>
      <c r="K438" s="190">
        <v>0</v>
      </c>
      <c r="L438" s="190">
        <v>0</v>
      </c>
      <c r="M438" s="190">
        <v>0</v>
      </c>
      <c r="N438" s="190">
        <v>0</v>
      </c>
      <c r="O438" s="190">
        <v>0</v>
      </c>
      <c r="P438" s="190">
        <v>0</v>
      </c>
      <c r="Q438" s="190">
        <v>0</v>
      </c>
      <c r="R438" s="190">
        <v>0</v>
      </c>
      <c r="S438" s="190">
        <v>0</v>
      </c>
      <c r="T438" s="190">
        <v>0</v>
      </c>
      <c r="U438" s="190">
        <v>0</v>
      </c>
      <c r="V438" s="191">
        <v>0</v>
      </c>
      <c r="W438" s="176" t="s">
        <v>174</v>
      </c>
    </row>
    <row r="439" spans="1:23" ht="12">
      <c r="A439" s="184">
        <v>13</v>
      </c>
      <c r="B439" s="185" t="s">
        <v>111</v>
      </c>
      <c r="C439" s="189">
        <v>2</v>
      </c>
      <c r="D439" s="190">
        <v>2</v>
      </c>
      <c r="E439" s="190">
        <v>2</v>
      </c>
      <c r="F439" s="190">
        <v>2</v>
      </c>
      <c r="G439" s="190">
        <v>2</v>
      </c>
      <c r="H439" s="190">
        <v>2</v>
      </c>
      <c r="I439" s="190">
        <v>2</v>
      </c>
      <c r="J439" s="190">
        <v>2</v>
      </c>
      <c r="K439" s="190">
        <v>2</v>
      </c>
      <c r="L439" s="190">
        <v>2</v>
      </c>
      <c r="M439" s="190">
        <v>2</v>
      </c>
      <c r="N439" s="190">
        <v>2</v>
      </c>
      <c r="O439" s="190">
        <v>2</v>
      </c>
      <c r="P439" s="190">
        <v>2</v>
      </c>
      <c r="Q439" s="190">
        <v>2</v>
      </c>
      <c r="R439" s="190">
        <v>2</v>
      </c>
      <c r="S439" s="190">
        <v>2</v>
      </c>
      <c r="T439" s="190">
        <v>2</v>
      </c>
      <c r="U439" s="190">
        <v>2</v>
      </c>
      <c r="V439" s="191">
        <v>2</v>
      </c>
      <c r="W439" s="176" t="s">
        <v>174</v>
      </c>
    </row>
    <row r="440" spans="1:23" ht="12">
      <c r="A440" s="184">
        <v>14</v>
      </c>
      <c r="B440" s="185" t="s">
        <v>193</v>
      </c>
      <c r="C440" s="189">
        <v>0</v>
      </c>
      <c r="D440" s="190">
        <v>0</v>
      </c>
      <c r="E440" s="190">
        <v>0</v>
      </c>
      <c r="F440" s="190">
        <v>0</v>
      </c>
      <c r="G440" s="190">
        <v>0</v>
      </c>
      <c r="H440" s="190">
        <v>0</v>
      </c>
      <c r="I440" s="190">
        <v>0</v>
      </c>
      <c r="J440" s="190">
        <v>0</v>
      </c>
      <c r="K440" s="190">
        <v>0</v>
      </c>
      <c r="L440" s="190">
        <v>0</v>
      </c>
      <c r="M440" s="190">
        <v>0</v>
      </c>
      <c r="N440" s="190">
        <v>0</v>
      </c>
      <c r="O440" s="190">
        <v>0</v>
      </c>
      <c r="P440" s="190">
        <v>0</v>
      </c>
      <c r="Q440" s="190">
        <v>0</v>
      </c>
      <c r="R440" s="190">
        <v>0</v>
      </c>
      <c r="S440" s="190">
        <v>0</v>
      </c>
      <c r="T440" s="190">
        <v>0</v>
      </c>
      <c r="U440" s="190">
        <v>0</v>
      </c>
      <c r="V440" s="191">
        <v>0</v>
      </c>
      <c r="W440" s="176" t="s">
        <v>174</v>
      </c>
    </row>
    <row r="441" spans="1:23" ht="12">
      <c r="A441" s="184">
        <v>15</v>
      </c>
      <c r="B441" s="185" t="s">
        <v>113</v>
      </c>
      <c r="C441" s="189">
        <v>0</v>
      </c>
      <c r="D441" s="190">
        <v>0</v>
      </c>
      <c r="E441" s="190">
        <v>0</v>
      </c>
      <c r="F441" s="190">
        <v>0</v>
      </c>
      <c r="G441" s="190">
        <v>0</v>
      </c>
      <c r="H441" s="190">
        <v>0</v>
      </c>
      <c r="I441" s="190">
        <v>0</v>
      </c>
      <c r="J441" s="190">
        <v>0</v>
      </c>
      <c r="K441" s="190">
        <v>0</v>
      </c>
      <c r="L441" s="190">
        <v>0</v>
      </c>
      <c r="M441" s="190">
        <v>0</v>
      </c>
      <c r="N441" s="190">
        <v>0</v>
      </c>
      <c r="O441" s="190">
        <v>0</v>
      </c>
      <c r="P441" s="190">
        <v>0</v>
      </c>
      <c r="Q441" s="190">
        <v>0</v>
      </c>
      <c r="R441" s="190">
        <v>0</v>
      </c>
      <c r="S441" s="190">
        <v>0</v>
      </c>
      <c r="T441" s="190">
        <v>0</v>
      </c>
      <c r="U441" s="190">
        <v>0</v>
      </c>
      <c r="V441" s="191">
        <v>0</v>
      </c>
      <c r="W441" s="176" t="s">
        <v>174</v>
      </c>
    </row>
    <row r="442" spans="1:23" ht="12">
      <c r="A442" s="184">
        <v>16</v>
      </c>
      <c r="B442" s="185" t="s">
        <v>114</v>
      </c>
      <c r="C442" s="189">
        <v>0</v>
      </c>
      <c r="D442" s="190">
        <v>0</v>
      </c>
      <c r="E442" s="190">
        <v>0</v>
      </c>
      <c r="F442" s="190">
        <v>0</v>
      </c>
      <c r="G442" s="190">
        <v>0</v>
      </c>
      <c r="H442" s="190">
        <v>0</v>
      </c>
      <c r="I442" s="190">
        <v>0</v>
      </c>
      <c r="J442" s="190">
        <v>0</v>
      </c>
      <c r="K442" s="190">
        <v>0</v>
      </c>
      <c r="L442" s="190">
        <v>0</v>
      </c>
      <c r="M442" s="190">
        <v>0</v>
      </c>
      <c r="N442" s="190">
        <v>0</v>
      </c>
      <c r="O442" s="190">
        <v>0</v>
      </c>
      <c r="P442" s="190">
        <v>0</v>
      </c>
      <c r="Q442" s="190">
        <v>0</v>
      </c>
      <c r="R442" s="190">
        <v>0</v>
      </c>
      <c r="S442" s="190">
        <v>0</v>
      </c>
      <c r="T442" s="190">
        <v>0</v>
      </c>
      <c r="U442" s="190">
        <v>0</v>
      </c>
      <c r="V442" s="191">
        <v>0</v>
      </c>
      <c r="W442" s="176" t="s">
        <v>174</v>
      </c>
    </row>
    <row r="443" spans="1:23" ht="12">
      <c r="A443" s="184">
        <v>17</v>
      </c>
      <c r="B443" s="185" t="s">
        <v>115</v>
      </c>
      <c r="C443" s="189">
        <v>0</v>
      </c>
      <c r="D443" s="190">
        <v>6</v>
      </c>
      <c r="E443" s="190">
        <v>6</v>
      </c>
      <c r="F443" s="190">
        <v>6</v>
      </c>
      <c r="G443" s="190">
        <v>6</v>
      </c>
      <c r="H443" s="190">
        <v>6</v>
      </c>
      <c r="I443" s="190">
        <v>6</v>
      </c>
      <c r="J443" s="190">
        <v>6</v>
      </c>
      <c r="K443" s="190">
        <v>6</v>
      </c>
      <c r="L443" s="190">
        <v>6</v>
      </c>
      <c r="M443" s="190">
        <v>6</v>
      </c>
      <c r="N443" s="190">
        <v>6</v>
      </c>
      <c r="O443" s="190">
        <v>6</v>
      </c>
      <c r="P443" s="190">
        <v>6</v>
      </c>
      <c r="Q443" s="190">
        <v>6</v>
      </c>
      <c r="R443" s="190">
        <v>6</v>
      </c>
      <c r="S443" s="190">
        <v>6</v>
      </c>
      <c r="T443" s="190">
        <v>6</v>
      </c>
      <c r="U443" s="190">
        <v>6</v>
      </c>
      <c r="V443" s="191">
        <v>6</v>
      </c>
      <c r="W443" s="176" t="s">
        <v>174</v>
      </c>
    </row>
    <row r="444" spans="1:23" ht="12">
      <c r="A444" s="184">
        <v>18</v>
      </c>
      <c r="B444" s="185" t="s">
        <v>116</v>
      </c>
      <c r="C444" s="192">
        <v>0</v>
      </c>
      <c r="D444" s="193">
        <v>0</v>
      </c>
      <c r="E444" s="193">
        <v>0</v>
      </c>
      <c r="F444" s="193">
        <v>0</v>
      </c>
      <c r="G444" s="193">
        <v>0</v>
      </c>
      <c r="H444" s="193">
        <v>0</v>
      </c>
      <c r="I444" s="193">
        <v>0</v>
      </c>
      <c r="J444" s="193">
        <v>0</v>
      </c>
      <c r="K444" s="193">
        <v>0</v>
      </c>
      <c r="L444" s="193">
        <v>0</v>
      </c>
      <c r="M444" s="193">
        <v>0</v>
      </c>
      <c r="N444" s="193">
        <v>0</v>
      </c>
      <c r="O444" s="193">
        <v>0</v>
      </c>
      <c r="P444" s="193">
        <v>0</v>
      </c>
      <c r="Q444" s="193">
        <v>0</v>
      </c>
      <c r="R444" s="193">
        <v>0</v>
      </c>
      <c r="S444" s="193">
        <v>0</v>
      </c>
      <c r="T444" s="193">
        <v>0</v>
      </c>
      <c r="U444" s="193">
        <v>0</v>
      </c>
      <c r="V444" s="194">
        <v>0</v>
      </c>
      <c r="W444" s="176" t="s">
        <v>174</v>
      </c>
    </row>
    <row r="445" spans="1:23" ht="12">
      <c r="A445" s="195" t="s">
        <v>124</v>
      </c>
      <c r="B445" s="196" t="s">
        <v>127</v>
      </c>
      <c r="C445" s="197">
        <f>0.5*(C423+C424)</f>
        <v>3</v>
      </c>
      <c r="D445" s="198">
        <f>0.5*(D423+D424)</f>
        <v>3</v>
      </c>
      <c r="E445" s="198">
        <f>0.5*(E423+E424)</f>
        <v>3</v>
      </c>
      <c r="F445" s="198">
        <f>0.5*(F423+F424)</f>
        <v>3</v>
      </c>
      <c r="G445" s="198">
        <f aca="true" t="shared" si="146" ref="G445:V445">0.5*(G423+G424)</f>
        <v>3</v>
      </c>
      <c r="H445" s="198">
        <f t="shared" si="146"/>
        <v>3</v>
      </c>
      <c r="I445" s="198">
        <f t="shared" si="146"/>
        <v>3</v>
      </c>
      <c r="J445" s="198">
        <f t="shared" si="146"/>
        <v>3</v>
      </c>
      <c r="K445" s="198">
        <f t="shared" si="146"/>
        <v>3</v>
      </c>
      <c r="L445" s="198">
        <f t="shared" si="146"/>
        <v>3</v>
      </c>
      <c r="M445" s="198">
        <f t="shared" si="146"/>
        <v>3</v>
      </c>
      <c r="N445" s="198">
        <f t="shared" si="146"/>
        <v>3</v>
      </c>
      <c r="O445" s="198">
        <f t="shared" si="146"/>
        <v>3</v>
      </c>
      <c r="P445" s="198">
        <f t="shared" si="146"/>
        <v>3</v>
      </c>
      <c r="Q445" s="198">
        <f t="shared" si="146"/>
        <v>3</v>
      </c>
      <c r="R445" s="198">
        <f t="shared" si="146"/>
        <v>3</v>
      </c>
      <c r="S445" s="198">
        <f t="shared" si="146"/>
        <v>3</v>
      </c>
      <c r="T445" s="198">
        <f t="shared" si="146"/>
        <v>3</v>
      </c>
      <c r="U445" s="198">
        <f t="shared" si="146"/>
        <v>3</v>
      </c>
      <c r="V445" s="199">
        <f t="shared" si="146"/>
        <v>3</v>
      </c>
      <c r="W445" s="176" t="s">
        <v>174</v>
      </c>
    </row>
    <row r="446" spans="1:23" ht="12">
      <c r="A446" s="184" t="s">
        <v>125</v>
      </c>
      <c r="B446" s="185" t="s">
        <v>128</v>
      </c>
      <c r="C446" s="200">
        <f>0.142857*(C425+C426+C427)+0.190476*(C428+C429+C430)</f>
        <v>3.666663</v>
      </c>
      <c r="D446" s="201">
        <f>0.142857*(D425+D426+D427)+0.190476*(D428+D429+D430)</f>
        <v>3.666663</v>
      </c>
      <c r="E446" s="201">
        <f>0.142857*(E425+E426+E427)+0.190476*(E428+E429+E430)</f>
        <v>3.666663</v>
      </c>
      <c r="F446" s="201">
        <f>0.142857*(F425+F426+F427)+0.190476*(F428+F429+F430)</f>
        <v>3.666663</v>
      </c>
      <c r="G446" s="201">
        <f aca="true" t="shared" si="147" ref="G446:V446">0.142857*(G425+G426+G427)+0.190476*(G428+G429+G430)</f>
        <v>3.666663</v>
      </c>
      <c r="H446" s="201">
        <f t="shared" si="147"/>
        <v>3.666663</v>
      </c>
      <c r="I446" s="201">
        <f t="shared" si="147"/>
        <v>3.666663</v>
      </c>
      <c r="J446" s="201">
        <f t="shared" si="147"/>
        <v>3.666663</v>
      </c>
      <c r="K446" s="201">
        <f t="shared" si="147"/>
        <v>3.666663</v>
      </c>
      <c r="L446" s="201">
        <f t="shared" si="147"/>
        <v>3.666663</v>
      </c>
      <c r="M446" s="201">
        <f t="shared" si="147"/>
        <v>3.666663</v>
      </c>
      <c r="N446" s="201">
        <f t="shared" si="147"/>
        <v>3.666663</v>
      </c>
      <c r="O446" s="201">
        <f t="shared" si="147"/>
        <v>3.666663</v>
      </c>
      <c r="P446" s="201">
        <f t="shared" si="147"/>
        <v>3.666663</v>
      </c>
      <c r="Q446" s="201">
        <f t="shared" si="147"/>
        <v>3.666663</v>
      </c>
      <c r="R446" s="201">
        <f t="shared" si="147"/>
        <v>3.666663</v>
      </c>
      <c r="S446" s="201">
        <f t="shared" si="147"/>
        <v>3.666663</v>
      </c>
      <c r="T446" s="201">
        <f t="shared" si="147"/>
        <v>3.666663</v>
      </c>
      <c r="U446" s="201">
        <f t="shared" si="147"/>
        <v>3.666663</v>
      </c>
      <c r="V446" s="202">
        <f t="shared" si="147"/>
        <v>3.666663</v>
      </c>
      <c r="W446" s="176" t="s">
        <v>174</v>
      </c>
    </row>
    <row r="447" spans="1:23" ht="12">
      <c r="A447" s="184" t="s">
        <v>126</v>
      </c>
      <c r="B447" s="185" t="s">
        <v>129</v>
      </c>
      <c r="C447" s="200">
        <f>0.25*(C431+C432+C433+C434)</f>
        <v>3.5</v>
      </c>
      <c r="D447" s="201">
        <f>0.25*(D431+D432+D433+D434)</f>
        <v>3.5</v>
      </c>
      <c r="E447" s="201">
        <f>0.25*(E431+E432+E433+E434)</f>
        <v>3.5</v>
      </c>
      <c r="F447" s="201">
        <f>0.25*(F431+F432+F433+F434)</f>
        <v>4.25</v>
      </c>
      <c r="G447" s="201">
        <f aca="true" t="shared" si="148" ref="G447:V447">0.25*(G431+G432+G433+G434)</f>
        <v>4.25</v>
      </c>
      <c r="H447" s="201">
        <f t="shared" si="148"/>
        <v>4.25</v>
      </c>
      <c r="I447" s="201">
        <f t="shared" si="148"/>
        <v>4.25</v>
      </c>
      <c r="J447" s="201">
        <f t="shared" si="148"/>
        <v>4.25</v>
      </c>
      <c r="K447" s="201">
        <f t="shared" si="148"/>
        <v>4.25</v>
      </c>
      <c r="L447" s="201">
        <f t="shared" si="148"/>
        <v>4.25</v>
      </c>
      <c r="M447" s="201">
        <f t="shared" si="148"/>
        <v>4.25</v>
      </c>
      <c r="N447" s="201">
        <f t="shared" si="148"/>
        <v>4.25</v>
      </c>
      <c r="O447" s="201">
        <f t="shared" si="148"/>
        <v>4.25</v>
      </c>
      <c r="P447" s="201">
        <f t="shared" si="148"/>
        <v>4.25</v>
      </c>
      <c r="Q447" s="201">
        <f t="shared" si="148"/>
        <v>4.25</v>
      </c>
      <c r="R447" s="201">
        <f t="shared" si="148"/>
        <v>4.25</v>
      </c>
      <c r="S447" s="201">
        <f t="shared" si="148"/>
        <v>4.25</v>
      </c>
      <c r="T447" s="201">
        <f t="shared" si="148"/>
        <v>4.25</v>
      </c>
      <c r="U447" s="201">
        <f t="shared" si="148"/>
        <v>4.25</v>
      </c>
      <c r="V447" s="202">
        <f t="shared" si="148"/>
        <v>3.75</v>
      </c>
      <c r="W447" s="176" t="s">
        <v>174</v>
      </c>
    </row>
    <row r="448" spans="1:23" ht="12">
      <c r="A448" s="184" t="s">
        <v>130</v>
      </c>
      <c r="B448" s="185" t="s">
        <v>1</v>
      </c>
      <c r="C448" s="200">
        <f>0.5*C435+0.25*(C436+C437)</f>
        <v>0.25</v>
      </c>
      <c r="D448" s="201">
        <f>0.5*D435+0.25*(D436+D437)</f>
        <v>0.25</v>
      </c>
      <c r="E448" s="201">
        <f>0.5*E435+0.25*(E436+E437)</f>
        <v>0.25</v>
      </c>
      <c r="F448" s="201">
        <f>0.5*F435+0.25*(F436+F437)</f>
        <v>3.25</v>
      </c>
      <c r="G448" s="201">
        <f aca="true" t="shared" si="149" ref="G448:V448">0.5*G435+0.25*(G436+G437)</f>
        <v>3.25</v>
      </c>
      <c r="H448" s="201">
        <f t="shared" si="149"/>
        <v>3.25</v>
      </c>
      <c r="I448" s="201">
        <f t="shared" si="149"/>
        <v>3.25</v>
      </c>
      <c r="J448" s="201">
        <f t="shared" si="149"/>
        <v>3.25</v>
      </c>
      <c r="K448" s="201">
        <f t="shared" si="149"/>
        <v>3.25</v>
      </c>
      <c r="L448" s="201">
        <f t="shared" si="149"/>
        <v>3.25</v>
      </c>
      <c r="M448" s="201">
        <f t="shared" si="149"/>
        <v>3.25</v>
      </c>
      <c r="N448" s="201">
        <f t="shared" si="149"/>
        <v>3.25</v>
      </c>
      <c r="O448" s="201">
        <f t="shared" si="149"/>
        <v>3.25</v>
      </c>
      <c r="P448" s="201">
        <f t="shared" si="149"/>
        <v>3.25</v>
      </c>
      <c r="Q448" s="201">
        <f t="shared" si="149"/>
        <v>3.25</v>
      </c>
      <c r="R448" s="201">
        <f t="shared" si="149"/>
        <v>3.25</v>
      </c>
      <c r="S448" s="201">
        <f t="shared" si="149"/>
        <v>3.25</v>
      </c>
      <c r="T448" s="201">
        <f t="shared" si="149"/>
        <v>3.25</v>
      </c>
      <c r="U448" s="201">
        <f t="shared" si="149"/>
        <v>3.25</v>
      </c>
      <c r="V448" s="202">
        <f t="shared" si="149"/>
        <v>2.25</v>
      </c>
      <c r="W448" s="176" t="s">
        <v>174</v>
      </c>
    </row>
    <row r="449" spans="1:23" ht="12">
      <c r="A449" s="184" t="s">
        <v>131</v>
      </c>
      <c r="B449" s="185" t="s">
        <v>132</v>
      </c>
      <c r="C449" s="200">
        <f>0.5*C438+0.25*(C439+C440)</f>
        <v>0.5</v>
      </c>
      <c r="D449" s="201">
        <f>0.5*D438+0.25*(D439+D440)</f>
        <v>0.5</v>
      </c>
      <c r="E449" s="201">
        <f>0.5*E438+0.25*(E439+E440)</f>
        <v>0.5</v>
      </c>
      <c r="F449" s="201">
        <f>0.5*F438+0.25*(F439+F440)</f>
        <v>0.5</v>
      </c>
      <c r="G449" s="201">
        <f aca="true" t="shared" si="150" ref="G449:V449">0.5*G438+0.25*(G439+G440)</f>
        <v>0.5</v>
      </c>
      <c r="H449" s="201">
        <f t="shared" si="150"/>
        <v>0.5</v>
      </c>
      <c r="I449" s="201">
        <f t="shared" si="150"/>
        <v>0.5</v>
      </c>
      <c r="J449" s="201">
        <f t="shared" si="150"/>
        <v>0.5</v>
      </c>
      <c r="K449" s="201">
        <f t="shared" si="150"/>
        <v>0.5</v>
      </c>
      <c r="L449" s="201">
        <f t="shared" si="150"/>
        <v>0.5</v>
      </c>
      <c r="M449" s="201">
        <f t="shared" si="150"/>
        <v>0.5</v>
      </c>
      <c r="N449" s="201">
        <f t="shared" si="150"/>
        <v>0.5</v>
      </c>
      <c r="O449" s="201">
        <f t="shared" si="150"/>
        <v>0.5</v>
      </c>
      <c r="P449" s="201">
        <f t="shared" si="150"/>
        <v>0.5</v>
      </c>
      <c r="Q449" s="201">
        <f t="shared" si="150"/>
        <v>0.5</v>
      </c>
      <c r="R449" s="201">
        <f t="shared" si="150"/>
        <v>0.5</v>
      </c>
      <c r="S449" s="201">
        <f t="shared" si="150"/>
        <v>0.5</v>
      </c>
      <c r="T449" s="201">
        <f t="shared" si="150"/>
        <v>0.5</v>
      </c>
      <c r="U449" s="201">
        <f t="shared" si="150"/>
        <v>0.5</v>
      </c>
      <c r="V449" s="202">
        <f t="shared" si="150"/>
        <v>0.5</v>
      </c>
      <c r="W449" s="176" t="s">
        <v>174</v>
      </c>
    </row>
    <row r="450" spans="1:23" ht="12">
      <c r="A450" s="203" t="s">
        <v>2</v>
      </c>
      <c r="B450" s="204" t="s">
        <v>120</v>
      </c>
      <c r="C450" s="205">
        <f>0.25*(C441+C442+C443+C444)</f>
        <v>0</v>
      </c>
      <c r="D450" s="206">
        <f>0.25*(D441+D442+D443+D444)</f>
        <v>1.5</v>
      </c>
      <c r="E450" s="206">
        <f>0.25*(E441+E442+E443+E444)</f>
        <v>1.5</v>
      </c>
      <c r="F450" s="206">
        <f>0.25*(F441+F442+F443+F444)</f>
        <v>1.5</v>
      </c>
      <c r="G450" s="206">
        <f aca="true" t="shared" si="151" ref="G450:V450">0.25*(G441+G442+G443+G444)</f>
        <v>1.5</v>
      </c>
      <c r="H450" s="206">
        <f t="shared" si="151"/>
        <v>1.5</v>
      </c>
      <c r="I450" s="206">
        <f t="shared" si="151"/>
        <v>1.5</v>
      </c>
      <c r="J450" s="206">
        <f t="shared" si="151"/>
        <v>1.5</v>
      </c>
      <c r="K450" s="206">
        <f t="shared" si="151"/>
        <v>1.5</v>
      </c>
      <c r="L450" s="206">
        <f t="shared" si="151"/>
        <v>1.5</v>
      </c>
      <c r="M450" s="206">
        <f t="shared" si="151"/>
        <v>1.5</v>
      </c>
      <c r="N450" s="206">
        <f t="shared" si="151"/>
        <v>1.5</v>
      </c>
      <c r="O450" s="206">
        <f t="shared" si="151"/>
        <v>1.5</v>
      </c>
      <c r="P450" s="206">
        <f t="shared" si="151"/>
        <v>1.5</v>
      </c>
      <c r="Q450" s="206">
        <f t="shared" si="151"/>
        <v>1.5</v>
      </c>
      <c r="R450" s="206">
        <f t="shared" si="151"/>
        <v>1.5</v>
      </c>
      <c r="S450" s="206">
        <f t="shared" si="151"/>
        <v>1.5</v>
      </c>
      <c r="T450" s="206">
        <f t="shared" si="151"/>
        <v>1.5</v>
      </c>
      <c r="U450" s="206">
        <f t="shared" si="151"/>
        <v>1.5</v>
      </c>
      <c r="V450" s="207">
        <f t="shared" si="151"/>
        <v>1.5</v>
      </c>
      <c r="W450" s="176" t="s">
        <v>174</v>
      </c>
    </row>
    <row r="451" spans="1:23" ht="12">
      <c r="A451" s="195" t="s">
        <v>0</v>
      </c>
      <c r="B451" s="196" t="s">
        <v>121</v>
      </c>
      <c r="C451" s="197">
        <f>1/3*(C445+C446+C447)</f>
        <v>3.3888876666666663</v>
      </c>
      <c r="D451" s="198">
        <f>1/3*(D445+D446+D447)</f>
        <v>3.3888876666666663</v>
      </c>
      <c r="E451" s="198">
        <f>1/3*(E445+E446+E447)</f>
        <v>3.3888876666666663</v>
      </c>
      <c r="F451" s="198">
        <f>1/3*(F445+F446+F447)</f>
        <v>3.6388876666666663</v>
      </c>
      <c r="G451" s="198">
        <f aca="true" t="shared" si="152" ref="G451:V451">1/3*(G445+G446+G447)</f>
        <v>3.6388876666666663</v>
      </c>
      <c r="H451" s="198">
        <f t="shared" si="152"/>
        <v>3.6388876666666663</v>
      </c>
      <c r="I451" s="198">
        <f t="shared" si="152"/>
        <v>3.6388876666666663</v>
      </c>
      <c r="J451" s="198">
        <f t="shared" si="152"/>
        <v>3.6388876666666663</v>
      </c>
      <c r="K451" s="198">
        <f t="shared" si="152"/>
        <v>3.6388876666666663</v>
      </c>
      <c r="L451" s="198">
        <f t="shared" si="152"/>
        <v>3.6388876666666663</v>
      </c>
      <c r="M451" s="198">
        <f t="shared" si="152"/>
        <v>3.6388876666666663</v>
      </c>
      <c r="N451" s="198">
        <f t="shared" si="152"/>
        <v>3.6388876666666663</v>
      </c>
      <c r="O451" s="198">
        <f t="shared" si="152"/>
        <v>3.6388876666666663</v>
      </c>
      <c r="P451" s="198">
        <f t="shared" si="152"/>
        <v>3.6388876666666663</v>
      </c>
      <c r="Q451" s="198">
        <f t="shared" si="152"/>
        <v>3.6388876666666663</v>
      </c>
      <c r="R451" s="198">
        <f t="shared" si="152"/>
        <v>3.6388876666666663</v>
      </c>
      <c r="S451" s="198">
        <f t="shared" si="152"/>
        <v>3.6388876666666663</v>
      </c>
      <c r="T451" s="198">
        <f t="shared" si="152"/>
        <v>3.6388876666666663</v>
      </c>
      <c r="U451" s="198">
        <f t="shared" si="152"/>
        <v>3.6388876666666663</v>
      </c>
      <c r="V451" s="199">
        <f t="shared" si="152"/>
        <v>3.472221</v>
      </c>
      <c r="W451" s="176" t="s">
        <v>174</v>
      </c>
    </row>
    <row r="452" spans="1:23" ht="12">
      <c r="A452" s="184" t="s">
        <v>117</v>
      </c>
      <c r="B452" s="185" t="s">
        <v>122</v>
      </c>
      <c r="C452" s="200">
        <f>0.5*(C448+C449)</f>
        <v>0.375</v>
      </c>
      <c r="D452" s="201">
        <f>0.5*(D448+D449)</f>
        <v>0.375</v>
      </c>
      <c r="E452" s="201">
        <f>0.5*(E448+E449)</f>
        <v>0.375</v>
      </c>
      <c r="F452" s="201">
        <f>0.5*(F448+F449)</f>
        <v>1.875</v>
      </c>
      <c r="G452" s="201">
        <f aca="true" t="shared" si="153" ref="G452:V452">0.5*(G448+G449)</f>
        <v>1.875</v>
      </c>
      <c r="H452" s="201">
        <f t="shared" si="153"/>
        <v>1.875</v>
      </c>
      <c r="I452" s="201">
        <f t="shared" si="153"/>
        <v>1.875</v>
      </c>
      <c r="J452" s="201">
        <f t="shared" si="153"/>
        <v>1.875</v>
      </c>
      <c r="K452" s="201">
        <f t="shared" si="153"/>
        <v>1.875</v>
      </c>
      <c r="L452" s="201">
        <f t="shared" si="153"/>
        <v>1.875</v>
      </c>
      <c r="M452" s="201">
        <f t="shared" si="153"/>
        <v>1.875</v>
      </c>
      <c r="N452" s="201">
        <f t="shared" si="153"/>
        <v>1.875</v>
      </c>
      <c r="O452" s="201">
        <f t="shared" si="153"/>
        <v>1.875</v>
      </c>
      <c r="P452" s="201">
        <f t="shared" si="153"/>
        <v>1.875</v>
      </c>
      <c r="Q452" s="201">
        <f t="shared" si="153"/>
        <v>1.875</v>
      </c>
      <c r="R452" s="201">
        <f t="shared" si="153"/>
        <v>1.875</v>
      </c>
      <c r="S452" s="201">
        <f t="shared" si="153"/>
        <v>1.875</v>
      </c>
      <c r="T452" s="201">
        <f t="shared" si="153"/>
        <v>1.875</v>
      </c>
      <c r="U452" s="201">
        <f t="shared" si="153"/>
        <v>1.875</v>
      </c>
      <c r="V452" s="202">
        <f t="shared" si="153"/>
        <v>1.375</v>
      </c>
      <c r="W452" s="176" t="s">
        <v>174</v>
      </c>
    </row>
    <row r="453" spans="1:23" ht="12">
      <c r="A453" s="203" t="s">
        <v>2</v>
      </c>
      <c r="B453" s="204" t="s">
        <v>123</v>
      </c>
      <c r="C453" s="205">
        <f>C450</f>
        <v>0</v>
      </c>
      <c r="D453" s="206">
        <f>D450</f>
        <v>1.5</v>
      </c>
      <c r="E453" s="206">
        <f>E450</f>
        <v>1.5</v>
      </c>
      <c r="F453" s="206">
        <f>F450</f>
        <v>1.5</v>
      </c>
      <c r="G453" s="206">
        <f aca="true" t="shared" si="154" ref="G453:V453">G450</f>
        <v>1.5</v>
      </c>
      <c r="H453" s="206">
        <f t="shared" si="154"/>
        <v>1.5</v>
      </c>
      <c r="I453" s="206">
        <f t="shared" si="154"/>
        <v>1.5</v>
      </c>
      <c r="J453" s="206">
        <f t="shared" si="154"/>
        <v>1.5</v>
      </c>
      <c r="K453" s="206">
        <f t="shared" si="154"/>
        <v>1.5</v>
      </c>
      <c r="L453" s="206">
        <f t="shared" si="154"/>
        <v>1.5</v>
      </c>
      <c r="M453" s="206">
        <f t="shared" si="154"/>
        <v>1.5</v>
      </c>
      <c r="N453" s="206">
        <f t="shared" si="154"/>
        <v>1.5</v>
      </c>
      <c r="O453" s="206">
        <f t="shared" si="154"/>
        <v>1.5</v>
      </c>
      <c r="P453" s="206">
        <f t="shared" si="154"/>
        <v>1.5</v>
      </c>
      <c r="Q453" s="206">
        <f t="shared" si="154"/>
        <v>1.5</v>
      </c>
      <c r="R453" s="206">
        <f t="shared" si="154"/>
        <v>1.5</v>
      </c>
      <c r="S453" s="206">
        <f t="shared" si="154"/>
        <v>1.5</v>
      </c>
      <c r="T453" s="206">
        <f t="shared" si="154"/>
        <v>1.5</v>
      </c>
      <c r="U453" s="206">
        <f t="shared" si="154"/>
        <v>1.5</v>
      </c>
      <c r="V453" s="207">
        <f t="shared" si="154"/>
        <v>1.5</v>
      </c>
      <c r="W453" s="176" t="s">
        <v>174</v>
      </c>
    </row>
    <row r="454" spans="1:23" ht="12">
      <c r="A454" s="208" t="s">
        <v>118</v>
      </c>
      <c r="B454" s="209"/>
      <c r="C454" s="210">
        <f aca="true" t="shared" si="155" ref="C454:V454">5/12*C451+5/12*C452+2/12*C453</f>
        <v>1.5682865277777778</v>
      </c>
      <c r="D454" s="211">
        <f t="shared" si="155"/>
        <v>1.8182865277777778</v>
      </c>
      <c r="E454" s="211">
        <f t="shared" si="155"/>
        <v>1.8182865277777778</v>
      </c>
      <c r="F454" s="211">
        <f t="shared" si="155"/>
        <v>2.5474531944444445</v>
      </c>
      <c r="G454" s="211">
        <f t="shared" si="155"/>
        <v>2.5474531944444445</v>
      </c>
      <c r="H454" s="211">
        <f t="shared" si="155"/>
        <v>2.5474531944444445</v>
      </c>
      <c r="I454" s="211">
        <f t="shared" si="155"/>
        <v>2.5474531944444445</v>
      </c>
      <c r="J454" s="211">
        <f t="shared" si="155"/>
        <v>2.5474531944444445</v>
      </c>
      <c r="K454" s="211">
        <f t="shared" si="155"/>
        <v>2.5474531944444445</v>
      </c>
      <c r="L454" s="211">
        <f t="shared" si="155"/>
        <v>2.5474531944444445</v>
      </c>
      <c r="M454" s="211">
        <f t="shared" si="155"/>
        <v>2.5474531944444445</v>
      </c>
      <c r="N454" s="211">
        <f t="shared" si="155"/>
        <v>2.5474531944444445</v>
      </c>
      <c r="O454" s="211">
        <f t="shared" si="155"/>
        <v>2.5474531944444445</v>
      </c>
      <c r="P454" s="211">
        <f t="shared" si="155"/>
        <v>2.5474531944444445</v>
      </c>
      <c r="Q454" s="211">
        <f t="shared" si="155"/>
        <v>2.5474531944444445</v>
      </c>
      <c r="R454" s="211">
        <f t="shared" si="155"/>
        <v>2.5474531944444445</v>
      </c>
      <c r="S454" s="211">
        <f t="shared" si="155"/>
        <v>2.5474531944444445</v>
      </c>
      <c r="T454" s="211">
        <f t="shared" si="155"/>
        <v>2.5474531944444445</v>
      </c>
      <c r="U454" s="211">
        <f t="shared" si="155"/>
        <v>2.5474531944444445</v>
      </c>
      <c r="V454" s="212">
        <f t="shared" si="155"/>
        <v>2.269675416666667</v>
      </c>
      <c r="W454" s="176" t="s">
        <v>174</v>
      </c>
    </row>
    <row r="455" spans="3:22" ht="12">
      <c r="C455" s="183"/>
      <c r="D455" s="183"/>
      <c r="E455" s="183"/>
      <c r="F455" s="183"/>
      <c r="G455" s="183"/>
      <c r="H455" s="183"/>
      <c r="I455" s="183"/>
      <c r="J455" s="183"/>
      <c r="K455" s="183"/>
      <c r="L455" s="183"/>
      <c r="M455" s="183"/>
      <c r="N455" s="183"/>
      <c r="O455" s="183"/>
      <c r="P455" s="183"/>
      <c r="Q455" s="183"/>
      <c r="R455" s="183"/>
      <c r="S455" s="183"/>
      <c r="T455" s="183"/>
      <c r="U455" s="183"/>
      <c r="V455" s="183"/>
    </row>
    <row r="456" spans="1:22" ht="12">
      <c r="A456" s="175" t="s">
        <v>190</v>
      </c>
      <c r="C456" s="177"/>
      <c r="D456" s="177"/>
      <c r="E456" s="177"/>
      <c r="F456" s="177"/>
      <c r="G456" s="177"/>
      <c r="H456" s="177"/>
      <c r="I456" s="177"/>
      <c r="J456" s="177"/>
      <c r="K456" s="177"/>
      <c r="L456" s="177"/>
      <c r="M456" s="177"/>
      <c r="N456" s="177"/>
      <c r="O456" s="177"/>
      <c r="P456" s="177"/>
      <c r="Q456" s="177"/>
      <c r="R456" s="177"/>
      <c r="S456" s="177"/>
      <c r="T456" s="177"/>
      <c r="U456" s="177"/>
      <c r="V456" s="177"/>
    </row>
    <row r="457" spans="1:22" ht="12">
      <c r="A457" s="178" t="s">
        <v>90</v>
      </c>
      <c r="B457" s="179" t="s">
        <v>91</v>
      </c>
      <c r="C457" s="180" t="s">
        <v>25</v>
      </c>
      <c r="D457" s="181" t="s">
        <v>26</v>
      </c>
      <c r="E457" s="181" t="s">
        <v>27</v>
      </c>
      <c r="F457" s="181" t="s">
        <v>28</v>
      </c>
      <c r="G457" s="181" t="s">
        <v>29</v>
      </c>
      <c r="H457" s="181" t="s">
        <v>30</v>
      </c>
      <c r="I457" s="181" t="s">
        <v>31</v>
      </c>
      <c r="J457" s="181" t="s">
        <v>32</v>
      </c>
      <c r="K457" s="181" t="s">
        <v>33</v>
      </c>
      <c r="L457" s="181" t="s">
        <v>34</v>
      </c>
      <c r="M457" s="181">
        <v>2000</v>
      </c>
      <c r="N457" s="181">
        <v>2001</v>
      </c>
      <c r="O457" s="181">
        <v>2002</v>
      </c>
      <c r="P457" s="181">
        <v>2003</v>
      </c>
      <c r="Q457" s="181">
        <v>2004</v>
      </c>
      <c r="R457" s="181">
        <v>2005</v>
      </c>
      <c r="S457" s="181">
        <v>2006</v>
      </c>
      <c r="T457" s="181">
        <v>2007</v>
      </c>
      <c r="U457" s="181">
        <v>2008</v>
      </c>
      <c r="V457" s="182">
        <v>2009</v>
      </c>
    </row>
    <row r="458" spans="1:23" ht="12">
      <c r="A458" s="184">
        <v>1</v>
      </c>
      <c r="B458" s="185" t="s">
        <v>106</v>
      </c>
      <c r="C458" s="186">
        <v>6</v>
      </c>
      <c r="D458" s="187">
        <v>6</v>
      </c>
      <c r="E458" s="187">
        <v>5</v>
      </c>
      <c r="F458" s="187">
        <v>5</v>
      </c>
      <c r="G458" s="187">
        <v>5</v>
      </c>
      <c r="H458" s="187">
        <v>5</v>
      </c>
      <c r="I458" s="187">
        <v>5</v>
      </c>
      <c r="J458" s="187">
        <v>5</v>
      </c>
      <c r="K458" s="187">
        <v>5</v>
      </c>
      <c r="L458" s="187">
        <v>5</v>
      </c>
      <c r="M458" s="187">
        <v>5</v>
      </c>
      <c r="N458" s="187">
        <v>5</v>
      </c>
      <c r="O458" s="187">
        <v>5</v>
      </c>
      <c r="P458" s="187">
        <v>5</v>
      </c>
      <c r="Q458" s="187">
        <v>5</v>
      </c>
      <c r="R458" s="187">
        <v>5</v>
      </c>
      <c r="S458" s="187">
        <v>5</v>
      </c>
      <c r="T458" s="187">
        <v>5</v>
      </c>
      <c r="U458" s="187">
        <v>5</v>
      </c>
      <c r="V458" s="188">
        <v>5</v>
      </c>
      <c r="W458" s="176" t="s">
        <v>175</v>
      </c>
    </row>
    <row r="459" spans="1:23" ht="12">
      <c r="A459" s="184">
        <v>2</v>
      </c>
      <c r="B459" s="185" t="s">
        <v>95</v>
      </c>
      <c r="C459" s="189">
        <v>0</v>
      </c>
      <c r="D459" s="190">
        <v>6</v>
      </c>
      <c r="E459" s="190">
        <v>0</v>
      </c>
      <c r="F459" s="190">
        <v>0</v>
      </c>
      <c r="G459" s="190">
        <v>0</v>
      </c>
      <c r="H459" s="190">
        <v>0</v>
      </c>
      <c r="I459" s="190">
        <v>0</v>
      </c>
      <c r="J459" s="190">
        <v>0</v>
      </c>
      <c r="K459" s="190">
        <v>0</v>
      </c>
      <c r="L459" s="190">
        <v>0</v>
      </c>
      <c r="M459" s="190">
        <v>0</v>
      </c>
      <c r="N459" s="190">
        <v>4</v>
      </c>
      <c r="O459" s="190">
        <v>4</v>
      </c>
      <c r="P459" s="190">
        <v>4</v>
      </c>
      <c r="Q459" s="190">
        <v>4</v>
      </c>
      <c r="R459" s="190">
        <v>4</v>
      </c>
      <c r="S459" s="190">
        <v>4</v>
      </c>
      <c r="T459" s="190">
        <v>4</v>
      </c>
      <c r="U459" s="190">
        <v>4</v>
      </c>
      <c r="V459" s="191">
        <v>4</v>
      </c>
      <c r="W459" s="176" t="s">
        <v>175</v>
      </c>
    </row>
    <row r="460" spans="1:23" ht="12">
      <c r="A460" s="184" t="s">
        <v>156</v>
      </c>
      <c r="B460" s="185" t="s">
        <v>96</v>
      </c>
      <c r="C460" s="189">
        <v>6</v>
      </c>
      <c r="D460" s="190">
        <v>6</v>
      </c>
      <c r="E460" s="190">
        <v>6</v>
      </c>
      <c r="F460" s="190">
        <v>6</v>
      </c>
      <c r="G460" s="190">
        <v>6</v>
      </c>
      <c r="H460" s="190">
        <v>6</v>
      </c>
      <c r="I460" s="190">
        <v>6</v>
      </c>
      <c r="J460" s="190">
        <v>6</v>
      </c>
      <c r="K460" s="190">
        <v>6</v>
      </c>
      <c r="L460" s="190">
        <v>6</v>
      </c>
      <c r="M460" s="190">
        <v>6</v>
      </c>
      <c r="N460" s="190">
        <v>6</v>
      </c>
      <c r="O460" s="190">
        <v>6</v>
      </c>
      <c r="P460" s="190">
        <v>6</v>
      </c>
      <c r="Q460" s="190">
        <v>6</v>
      </c>
      <c r="R460" s="190">
        <v>6</v>
      </c>
      <c r="S460" s="190">
        <v>6</v>
      </c>
      <c r="T460" s="190">
        <v>6</v>
      </c>
      <c r="U460" s="190">
        <v>6</v>
      </c>
      <c r="V460" s="191">
        <v>6</v>
      </c>
      <c r="W460" s="176" t="s">
        <v>175</v>
      </c>
    </row>
    <row r="461" spans="1:23" ht="12">
      <c r="A461" s="184" t="s">
        <v>157</v>
      </c>
      <c r="B461" s="185" t="s">
        <v>97</v>
      </c>
      <c r="C461" s="189">
        <v>4</v>
      </c>
      <c r="D461" s="190">
        <v>4</v>
      </c>
      <c r="E461" s="190">
        <v>4</v>
      </c>
      <c r="F461" s="190">
        <v>4</v>
      </c>
      <c r="G461" s="190">
        <v>4</v>
      </c>
      <c r="H461" s="190">
        <v>4</v>
      </c>
      <c r="I461" s="190">
        <v>4</v>
      </c>
      <c r="J461" s="190">
        <v>4</v>
      </c>
      <c r="K461" s="190">
        <v>4</v>
      </c>
      <c r="L461" s="190">
        <v>4</v>
      </c>
      <c r="M461" s="190">
        <v>4</v>
      </c>
      <c r="N461" s="190">
        <v>4</v>
      </c>
      <c r="O461" s="190">
        <v>4</v>
      </c>
      <c r="P461" s="190">
        <v>4</v>
      </c>
      <c r="Q461" s="190">
        <v>4</v>
      </c>
      <c r="R461" s="190">
        <v>4</v>
      </c>
      <c r="S461" s="190">
        <v>4</v>
      </c>
      <c r="T461" s="190">
        <v>4</v>
      </c>
      <c r="U461" s="190">
        <v>4</v>
      </c>
      <c r="V461" s="191">
        <v>4</v>
      </c>
      <c r="W461" s="176" t="s">
        <v>175</v>
      </c>
    </row>
    <row r="462" spans="1:23" ht="12">
      <c r="A462" s="184" t="s">
        <v>158</v>
      </c>
      <c r="B462" s="185" t="s">
        <v>98</v>
      </c>
      <c r="C462" s="189">
        <v>1</v>
      </c>
      <c r="D462" s="190">
        <v>1</v>
      </c>
      <c r="E462" s="190">
        <v>1</v>
      </c>
      <c r="F462" s="190">
        <v>1</v>
      </c>
      <c r="G462" s="190">
        <v>1</v>
      </c>
      <c r="H462" s="190">
        <v>1</v>
      </c>
      <c r="I462" s="190">
        <v>1</v>
      </c>
      <c r="J462" s="190">
        <v>1</v>
      </c>
      <c r="K462" s="190">
        <v>1</v>
      </c>
      <c r="L462" s="190">
        <v>1</v>
      </c>
      <c r="M462" s="190">
        <v>1</v>
      </c>
      <c r="N462" s="190">
        <v>1</v>
      </c>
      <c r="O462" s="190">
        <v>1</v>
      </c>
      <c r="P462" s="190">
        <v>1</v>
      </c>
      <c r="Q462" s="190">
        <v>1</v>
      </c>
      <c r="R462" s="190">
        <v>1</v>
      </c>
      <c r="S462" s="190">
        <v>1</v>
      </c>
      <c r="T462" s="190">
        <v>1</v>
      </c>
      <c r="U462" s="190">
        <v>1</v>
      </c>
      <c r="V462" s="191">
        <v>1</v>
      </c>
      <c r="W462" s="176" t="s">
        <v>175</v>
      </c>
    </row>
    <row r="463" spans="1:23" ht="12">
      <c r="A463" s="184" t="s">
        <v>159</v>
      </c>
      <c r="B463" s="185" t="s">
        <v>99</v>
      </c>
      <c r="C463" s="189">
        <v>6</v>
      </c>
      <c r="D463" s="190">
        <v>6</v>
      </c>
      <c r="E463" s="190">
        <v>6</v>
      </c>
      <c r="F463" s="190">
        <v>6</v>
      </c>
      <c r="G463" s="190">
        <v>6</v>
      </c>
      <c r="H463" s="190">
        <v>6</v>
      </c>
      <c r="I463" s="190">
        <v>6</v>
      </c>
      <c r="J463" s="190">
        <v>6</v>
      </c>
      <c r="K463" s="190">
        <v>6</v>
      </c>
      <c r="L463" s="190">
        <v>6</v>
      </c>
      <c r="M463" s="190">
        <v>6</v>
      </c>
      <c r="N463" s="190">
        <v>6</v>
      </c>
      <c r="O463" s="190">
        <v>6</v>
      </c>
      <c r="P463" s="190">
        <v>6</v>
      </c>
      <c r="Q463" s="190">
        <v>6</v>
      </c>
      <c r="R463" s="190">
        <v>6</v>
      </c>
      <c r="S463" s="190">
        <v>6</v>
      </c>
      <c r="T463" s="190">
        <v>6</v>
      </c>
      <c r="U463" s="190">
        <v>6</v>
      </c>
      <c r="V463" s="191">
        <v>6</v>
      </c>
      <c r="W463" s="176" t="s">
        <v>175</v>
      </c>
    </row>
    <row r="464" spans="1:23" ht="12">
      <c r="A464" s="184" t="s">
        <v>160</v>
      </c>
      <c r="B464" s="185" t="s">
        <v>100</v>
      </c>
      <c r="C464" s="189">
        <v>4</v>
      </c>
      <c r="D464" s="190">
        <v>4</v>
      </c>
      <c r="E464" s="190">
        <v>4</v>
      </c>
      <c r="F464" s="190">
        <v>4</v>
      </c>
      <c r="G464" s="190">
        <v>4</v>
      </c>
      <c r="H464" s="190">
        <v>4</v>
      </c>
      <c r="I464" s="190">
        <v>4</v>
      </c>
      <c r="J464" s="190">
        <v>4</v>
      </c>
      <c r="K464" s="190">
        <v>4</v>
      </c>
      <c r="L464" s="190">
        <v>4</v>
      </c>
      <c r="M464" s="190">
        <v>4</v>
      </c>
      <c r="N464" s="190">
        <v>4</v>
      </c>
      <c r="O464" s="190">
        <v>4</v>
      </c>
      <c r="P464" s="190">
        <v>4</v>
      </c>
      <c r="Q464" s="190">
        <v>4</v>
      </c>
      <c r="R464" s="190">
        <v>4</v>
      </c>
      <c r="S464" s="190">
        <v>4</v>
      </c>
      <c r="T464" s="190">
        <v>4</v>
      </c>
      <c r="U464" s="190">
        <v>4</v>
      </c>
      <c r="V464" s="191">
        <v>4</v>
      </c>
      <c r="W464" s="176" t="s">
        <v>175</v>
      </c>
    </row>
    <row r="465" spans="1:23" ht="12">
      <c r="A465" s="184" t="s">
        <v>161</v>
      </c>
      <c r="B465" s="185" t="s">
        <v>101</v>
      </c>
      <c r="C465" s="189">
        <v>1</v>
      </c>
      <c r="D465" s="190">
        <v>1</v>
      </c>
      <c r="E465" s="190">
        <v>1</v>
      </c>
      <c r="F465" s="190">
        <v>1</v>
      </c>
      <c r="G465" s="190">
        <v>1</v>
      </c>
      <c r="H465" s="190">
        <v>1</v>
      </c>
      <c r="I465" s="190">
        <v>1</v>
      </c>
      <c r="J465" s="190">
        <v>1</v>
      </c>
      <c r="K465" s="190">
        <v>1</v>
      </c>
      <c r="L465" s="190">
        <v>1</v>
      </c>
      <c r="M465" s="190">
        <v>1</v>
      </c>
      <c r="N465" s="190">
        <v>1</v>
      </c>
      <c r="O465" s="190">
        <v>1</v>
      </c>
      <c r="P465" s="190">
        <v>1</v>
      </c>
      <c r="Q465" s="190">
        <v>1</v>
      </c>
      <c r="R465" s="190">
        <v>1</v>
      </c>
      <c r="S465" s="190">
        <v>1</v>
      </c>
      <c r="T465" s="190">
        <v>1</v>
      </c>
      <c r="U465" s="190">
        <v>1</v>
      </c>
      <c r="V465" s="191">
        <v>1</v>
      </c>
      <c r="W465" s="176" t="s">
        <v>175</v>
      </c>
    </row>
    <row r="466" spans="1:23" ht="12">
      <c r="A466" s="184">
        <v>5</v>
      </c>
      <c r="B466" s="185" t="s">
        <v>102</v>
      </c>
      <c r="C466" s="189">
        <v>4</v>
      </c>
      <c r="D466" s="190">
        <v>4</v>
      </c>
      <c r="E466" s="190">
        <v>4</v>
      </c>
      <c r="F466" s="190">
        <v>4</v>
      </c>
      <c r="G466" s="190">
        <v>4</v>
      </c>
      <c r="H466" s="190">
        <v>4</v>
      </c>
      <c r="I466" s="190">
        <v>4</v>
      </c>
      <c r="J466" s="190">
        <v>4</v>
      </c>
      <c r="K466" s="190">
        <v>4</v>
      </c>
      <c r="L466" s="190">
        <v>4</v>
      </c>
      <c r="M466" s="190">
        <v>4</v>
      </c>
      <c r="N466" s="190">
        <v>4</v>
      </c>
      <c r="O466" s="190">
        <v>4</v>
      </c>
      <c r="P466" s="190">
        <v>4</v>
      </c>
      <c r="Q466" s="190">
        <v>4</v>
      </c>
      <c r="R466" s="190">
        <v>4</v>
      </c>
      <c r="S466" s="190">
        <v>4</v>
      </c>
      <c r="T466" s="190">
        <v>4</v>
      </c>
      <c r="U466" s="190">
        <v>4</v>
      </c>
      <c r="V466" s="191">
        <v>4</v>
      </c>
      <c r="W466" s="176" t="s">
        <v>175</v>
      </c>
    </row>
    <row r="467" spans="1:23" ht="12">
      <c r="A467" s="184">
        <v>6</v>
      </c>
      <c r="B467" s="185" t="s">
        <v>103</v>
      </c>
      <c r="C467" s="189">
        <v>4</v>
      </c>
      <c r="D467" s="190">
        <v>4</v>
      </c>
      <c r="E467" s="190">
        <v>4</v>
      </c>
      <c r="F467" s="190">
        <v>4</v>
      </c>
      <c r="G467" s="190">
        <v>4</v>
      </c>
      <c r="H467" s="190">
        <v>4</v>
      </c>
      <c r="I467" s="190">
        <v>4</v>
      </c>
      <c r="J467" s="190">
        <v>4</v>
      </c>
      <c r="K467" s="190">
        <v>4</v>
      </c>
      <c r="L467" s="190">
        <v>4</v>
      </c>
      <c r="M467" s="190">
        <v>4</v>
      </c>
      <c r="N467" s="190">
        <v>4</v>
      </c>
      <c r="O467" s="190">
        <v>4</v>
      </c>
      <c r="P467" s="190">
        <v>4</v>
      </c>
      <c r="Q467" s="190">
        <v>4</v>
      </c>
      <c r="R467" s="190">
        <v>4</v>
      </c>
      <c r="S467" s="190">
        <v>4</v>
      </c>
      <c r="T467" s="190">
        <v>4</v>
      </c>
      <c r="U467" s="190">
        <v>4</v>
      </c>
      <c r="V467" s="191">
        <v>4</v>
      </c>
      <c r="W467" s="176" t="s">
        <v>175</v>
      </c>
    </row>
    <row r="468" spans="1:23" ht="12">
      <c r="A468" s="184">
        <v>7</v>
      </c>
      <c r="B468" s="185" t="s">
        <v>104</v>
      </c>
      <c r="C468" s="189">
        <v>0</v>
      </c>
      <c r="D468" s="190">
        <v>0</v>
      </c>
      <c r="E468" s="190">
        <v>1</v>
      </c>
      <c r="F468" s="190">
        <v>1</v>
      </c>
      <c r="G468" s="190">
        <v>1</v>
      </c>
      <c r="H468" s="190">
        <v>1</v>
      </c>
      <c r="I468" s="190">
        <v>1</v>
      </c>
      <c r="J468" s="190">
        <v>1</v>
      </c>
      <c r="K468" s="190">
        <v>1</v>
      </c>
      <c r="L468" s="190">
        <v>1</v>
      </c>
      <c r="M468" s="190">
        <v>1</v>
      </c>
      <c r="N468" s="190">
        <v>1</v>
      </c>
      <c r="O468" s="190">
        <v>1</v>
      </c>
      <c r="P468" s="190">
        <v>1</v>
      </c>
      <c r="Q468" s="190">
        <v>1</v>
      </c>
      <c r="R468" s="190">
        <v>1</v>
      </c>
      <c r="S468" s="190">
        <v>1</v>
      </c>
      <c r="T468" s="190">
        <v>1</v>
      </c>
      <c r="U468" s="190">
        <v>1</v>
      </c>
      <c r="V468" s="191">
        <v>1</v>
      </c>
      <c r="W468" s="176" t="s">
        <v>175</v>
      </c>
    </row>
    <row r="469" spans="1:23" ht="12">
      <c r="A469" s="184">
        <v>8</v>
      </c>
      <c r="B469" s="185" t="s">
        <v>105</v>
      </c>
      <c r="C469" s="189">
        <v>6</v>
      </c>
      <c r="D469" s="190">
        <v>6</v>
      </c>
      <c r="E469" s="190">
        <v>6</v>
      </c>
      <c r="F469" s="190">
        <v>6</v>
      </c>
      <c r="G469" s="190">
        <v>6</v>
      </c>
      <c r="H469" s="190">
        <v>6</v>
      </c>
      <c r="I469" s="190">
        <v>6</v>
      </c>
      <c r="J469" s="190">
        <v>6</v>
      </c>
      <c r="K469" s="190">
        <v>6</v>
      </c>
      <c r="L469" s="190">
        <v>6</v>
      </c>
      <c r="M469" s="190">
        <v>6</v>
      </c>
      <c r="N469" s="190">
        <v>6</v>
      </c>
      <c r="O469" s="190">
        <v>6</v>
      </c>
      <c r="P469" s="190">
        <v>6</v>
      </c>
      <c r="Q469" s="190">
        <v>6</v>
      </c>
      <c r="R469" s="190">
        <v>6</v>
      </c>
      <c r="S469" s="190">
        <v>6</v>
      </c>
      <c r="T469" s="190">
        <v>6</v>
      </c>
      <c r="U469" s="190">
        <v>6</v>
      </c>
      <c r="V469" s="191">
        <v>6</v>
      </c>
      <c r="W469" s="176" t="s">
        <v>175</v>
      </c>
    </row>
    <row r="470" spans="1:23" ht="12">
      <c r="A470" s="184">
        <v>9</v>
      </c>
      <c r="B470" s="185" t="s">
        <v>107</v>
      </c>
      <c r="C470" s="189">
        <v>0</v>
      </c>
      <c r="D470" s="190">
        <v>0</v>
      </c>
      <c r="E470" s="190">
        <v>0</v>
      </c>
      <c r="F470" s="190">
        <v>0</v>
      </c>
      <c r="G470" s="190">
        <v>0</v>
      </c>
      <c r="H470" s="190">
        <v>6</v>
      </c>
      <c r="I470" s="190">
        <v>6</v>
      </c>
      <c r="J470" s="190">
        <v>6</v>
      </c>
      <c r="K470" s="190">
        <v>6</v>
      </c>
      <c r="L470" s="190">
        <v>6</v>
      </c>
      <c r="M470" s="190">
        <v>6</v>
      </c>
      <c r="N470" s="190">
        <v>6</v>
      </c>
      <c r="O470" s="190">
        <v>6</v>
      </c>
      <c r="P470" s="190">
        <v>6</v>
      </c>
      <c r="Q470" s="190">
        <v>6</v>
      </c>
      <c r="R470" s="190">
        <v>6</v>
      </c>
      <c r="S470" s="190">
        <v>6</v>
      </c>
      <c r="T470" s="190">
        <v>6</v>
      </c>
      <c r="U470" s="190">
        <v>6</v>
      </c>
      <c r="V470" s="191">
        <v>6</v>
      </c>
      <c r="W470" s="176" t="s">
        <v>175</v>
      </c>
    </row>
    <row r="471" spans="1:23" ht="12">
      <c r="A471" s="184">
        <v>10</v>
      </c>
      <c r="B471" s="185" t="s">
        <v>108</v>
      </c>
      <c r="C471" s="189">
        <v>0</v>
      </c>
      <c r="D471" s="190">
        <v>0</v>
      </c>
      <c r="E471" s="190">
        <v>0</v>
      </c>
      <c r="F471" s="190">
        <v>0</v>
      </c>
      <c r="G471" s="190">
        <v>0</v>
      </c>
      <c r="H471" s="190">
        <v>0</v>
      </c>
      <c r="I471" s="190">
        <v>0</v>
      </c>
      <c r="J471" s="190">
        <v>0</v>
      </c>
      <c r="K471" s="190">
        <v>0</v>
      </c>
      <c r="L471" s="190">
        <v>0</v>
      </c>
      <c r="M471" s="190">
        <v>0</v>
      </c>
      <c r="N471" s="190">
        <v>0</v>
      </c>
      <c r="O471" s="190">
        <v>0</v>
      </c>
      <c r="P471" s="190">
        <v>0</v>
      </c>
      <c r="Q471" s="190">
        <v>0</v>
      </c>
      <c r="R471" s="190">
        <v>0</v>
      </c>
      <c r="S471" s="190">
        <v>0</v>
      </c>
      <c r="T471" s="190">
        <v>0</v>
      </c>
      <c r="U471" s="190">
        <v>0</v>
      </c>
      <c r="V471" s="191">
        <v>0</v>
      </c>
      <c r="W471" s="176" t="s">
        <v>175</v>
      </c>
    </row>
    <row r="472" spans="1:23" ht="12">
      <c r="A472" s="184">
        <v>11</v>
      </c>
      <c r="B472" s="185" t="s">
        <v>192</v>
      </c>
      <c r="C472" s="189">
        <v>1</v>
      </c>
      <c r="D472" s="190">
        <v>0</v>
      </c>
      <c r="E472" s="190">
        <v>0</v>
      </c>
      <c r="F472" s="190">
        <v>0</v>
      </c>
      <c r="G472" s="190">
        <v>0</v>
      </c>
      <c r="H472" s="190">
        <v>0</v>
      </c>
      <c r="I472" s="190">
        <v>0</v>
      </c>
      <c r="J472" s="190">
        <v>0</v>
      </c>
      <c r="K472" s="190">
        <v>0</v>
      </c>
      <c r="L472" s="190">
        <v>0</v>
      </c>
      <c r="M472" s="190">
        <v>0</v>
      </c>
      <c r="N472" s="190">
        <v>0</v>
      </c>
      <c r="O472" s="190">
        <v>0</v>
      </c>
      <c r="P472" s="190">
        <v>0</v>
      </c>
      <c r="Q472" s="190">
        <v>0</v>
      </c>
      <c r="R472" s="190">
        <v>0</v>
      </c>
      <c r="S472" s="190">
        <v>0</v>
      </c>
      <c r="T472" s="190">
        <v>0</v>
      </c>
      <c r="U472" s="190">
        <v>0</v>
      </c>
      <c r="V472" s="191">
        <v>0</v>
      </c>
      <c r="W472" s="176" t="s">
        <v>175</v>
      </c>
    </row>
    <row r="473" spans="1:23" ht="12">
      <c r="A473" s="184">
        <v>12</v>
      </c>
      <c r="B473" s="185" t="s">
        <v>110</v>
      </c>
      <c r="C473" s="189">
        <v>0</v>
      </c>
      <c r="D473" s="190">
        <v>0</v>
      </c>
      <c r="E473" s="190">
        <v>0</v>
      </c>
      <c r="F473" s="190">
        <v>0</v>
      </c>
      <c r="G473" s="190">
        <v>0</v>
      </c>
      <c r="H473" s="190">
        <v>0</v>
      </c>
      <c r="I473" s="190">
        <v>0</v>
      </c>
      <c r="J473" s="190">
        <v>0</v>
      </c>
      <c r="K473" s="190">
        <v>0</v>
      </c>
      <c r="L473" s="190">
        <v>0</v>
      </c>
      <c r="M473" s="190">
        <v>0</v>
      </c>
      <c r="N473" s="190">
        <v>0</v>
      </c>
      <c r="O473" s="190">
        <v>0</v>
      </c>
      <c r="P473" s="190">
        <v>0</v>
      </c>
      <c r="Q473" s="190">
        <v>0</v>
      </c>
      <c r="R473" s="190">
        <v>0</v>
      </c>
      <c r="S473" s="190">
        <v>0</v>
      </c>
      <c r="T473" s="190">
        <v>0</v>
      </c>
      <c r="U473" s="190">
        <v>0</v>
      </c>
      <c r="V473" s="191">
        <v>0</v>
      </c>
      <c r="W473" s="176" t="s">
        <v>175</v>
      </c>
    </row>
    <row r="474" spans="1:23" ht="12">
      <c r="A474" s="184">
        <v>13</v>
      </c>
      <c r="B474" s="185" t="s">
        <v>111</v>
      </c>
      <c r="C474" s="189">
        <v>2</v>
      </c>
      <c r="D474" s="190">
        <v>2</v>
      </c>
      <c r="E474" s="190">
        <v>2</v>
      </c>
      <c r="F474" s="190">
        <v>2</v>
      </c>
      <c r="G474" s="190">
        <v>2</v>
      </c>
      <c r="H474" s="190">
        <v>2</v>
      </c>
      <c r="I474" s="190">
        <v>2</v>
      </c>
      <c r="J474" s="190">
        <v>2</v>
      </c>
      <c r="K474" s="190">
        <v>2</v>
      </c>
      <c r="L474" s="190">
        <v>2</v>
      </c>
      <c r="M474" s="190">
        <v>2</v>
      </c>
      <c r="N474" s="190">
        <v>2</v>
      </c>
      <c r="O474" s="190">
        <v>2</v>
      </c>
      <c r="P474" s="190">
        <v>2</v>
      </c>
      <c r="Q474" s="190">
        <v>2</v>
      </c>
      <c r="R474" s="190">
        <v>2</v>
      </c>
      <c r="S474" s="190">
        <v>2</v>
      </c>
      <c r="T474" s="190">
        <v>2</v>
      </c>
      <c r="U474" s="190">
        <v>2</v>
      </c>
      <c r="V474" s="191">
        <v>2</v>
      </c>
      <c r="W474" s="176" t="s">
        <v>175</v>
      </c>
    </row>
    <row r="475" spans="1:23" ht="12">
      <c r="A475" s="184">
        <v>14</v>
      </c>
      <c r="B475" s="185" t="s">
        <v>193</v>
      </c>
      <c r="C475" s="189">
        <v>0</v>
      </c>
      <c r="D475" s="190">
        <v>0</v>
      </c>
      <c r="E475" s="190">
        <v>0</v>
      </c>
      <c r="F475" s="190">
        <v>0</v>
      </c>
      <c r="G475" s="190">
        <v>0</v>
      </c>
      <c r="H475" s="190">
        <v>0</v>
      </c>
      <c r="I475" s="190">
        <v>0</v>
      </c>
      <c r="J475" s="190">
        <v>0</v>
      </c>
      <c r="K475" s="190">
        <v>0</v>
      </c>
      <c r="L475" s="190">
        <v>0</v>
      </c>
      <c r="M475" s="190">
        <v>0</v>
      </c>
      <c r="N475" s="190">
        <v>0</v>
      </c>
      <c r="O475" s="190">
        <v>0</v>
      </c>
      <c r="P475" s="190">
        <v>0</v>
      </c>
      <c r="Q475" s="190">
        <v>0</v>
      </c>
      <c r="R475" s="190">
        <v>0</v>
      </c>
      <c r="S475" s="190">
        <v>0</v>
      </c>
      <c r="T475" s="190">
        <v>0</v>
      </c>
      <c r="U475" s="190">
        <v>0</v>
      </c>
      <c r="V475" s="191">
        <v>0</v>
      </c>
      <c r="W475" s="176" t="s">
        <v>175</v>
      </c>
    </row>
    <row r="476" spans="1:23" ht="12">
      <c r="A476" s="184">
        <v>15</v>
      </c>
      <c r="B476" s="185" t="s">
        <v>113</v>
      </c>
      <c r="C476" s="189">
        <v>0</v>
      </c>
      <c r="D476" s="190">
        <v>0</v>
      </c>
      <c r="E476" s="190">
        <v>0</v>
      </c>
      <c r="F476" s="190">
        <v>0</v>
      </c>
      <c r="G476" s="190">
        <v>0</v>
      </c>
      <c r="H476" s="190">
        <v>0</v>
      </c>
      <c r="I476" s="190">
        <v>0</v>
      </c>
      <c r="J476" s="190">
        <v>0</v>
      </c>
      <c r="K476" s="190">
        <v>0</v>
      </c>
      <c r="L476" s="190">
        <v>0</v>
      </c>
      <c r="M476" s="190">
        <v>0</v>
      </c>
      <c r="N476" s="190">
        <v>0</v>
      </c>
      <c r="O476" s="190">
        <v>0</v>
      </c>
      <c r="P476" s="190">
        <v>0</v>
      </c>
      <c r="Q476" s="190">
        <v>0</v>
      </c>
      <c r="R476" s="190">
        <v>0</v>
      </c>
      <c r="S476" s="190">
        <v>0</v>
      </c>
      <c r="T476" s="190">
        <v>0</v>
      </c>
      <c r="U476" s="190">
        <v>0</v>
      </c>
      <c r="V476" s="191">
        <v>0</v>
      </c>
      <c r="W476" s="176" t="s">
        <v>175</v>
      </c>
    </row>
    <row r="477" spans="1:23" ht="12">
      <c r="A477" s="184">
        <v>16</v>
      </c>
      <c r="B477" s="185" t="s">
        <v>114</v>
      </c>
      <c r="C477" s="189">
        <v>0</v>
      </c>
      <c r="D477" s="190">
        <v>0</v>
      </c>
      <c r="E477" s="190">
        <v>0</v>
      </c>
      <c r="F477" s="190">
        <v>0</v>
      </c>
      <c r="G477" s="190">
        <v>0</v>
      </c>
      <c r="H477" s="190">
        <v>0</v>
      </c>
      <c r="I477" s="190">
        <v>0</v>
      </c>
      <c r="J477" s="190">
        <v>0</v>
      </c>
      <c r="K477" s="190">
        <v>0</v>
      </c>
      <c r="L477" s="190">
        <v>0</v>
      </c>
      <c r="M477" s="190">
        <v>0</v>
      </c>
      <c r="N477" s="190">
        <v>0</v>
      </c>
      <c r="O477" s="190">
        <v>0</v>
      </c>
      <c r="P477" s="190">
        <v>0</v>
      </c>
      <c r="Q477" s="190">
        <v>0</v>
      </c>
      <c r="R477" s="190">
        <v>0</v>
      </c>
      <c r="S477" s="190">
        <v>0</v>
      </c>
      <c r="T477" s="190">
        <v>0</v>
      </c>
      <c r="U477" s="190">
        <v>0</v>
      </c>
      <c r="V477" s="191">
        <v>0</v>
      </c>
      <c r="W477" s="176" t="s">
        <v>175</v>
      </c>
    </row>
    <row r="478" spans="1:23" ht="12">
      <c r="A478" s="184">
        <v>17</v>
      </c>
      <c r="B478" s="185" t="s">
        <v>115</v>
      </c>
      <c r="C478" s="189">
        <v>0</v>
      </c>
      <c r="D478" s="190">
        <v>0</v>
      </c>
      <c r="E478" s="190">
        <v>0</v>
      </c>
      <c r="F478" s="190">
        <v>0</v>
      </c>
      <c r="G478" s="190">
        <v>0</v>
      </c>
      <c r="H478" s="190">
        <v>0</v>
      </c>
      <c r="I478" s="190">
        <v>0</v>
      </c>
      <c r="J478" s="190">
        <v>0</v>
      </c>
      <c r="K478" s="190">
        <v>0</v>
      </c>
      <c r="L478" s="190">
        <v>0</v>
      </c>
      <c r="M478" s="190">
        <v>0</v>
      </c>
      <c r="N478" s="190">
        <v>0</v>
      </c>
      <c r="O478" s="190">
        <v>0</v>
      </c>
      <c r="P478" s="190">
        <v>0</v>
      </c>
      <c r="Q478" s="190">
        <v>0</v>
      </c>
      <c r="R478" s="190">
        <v>0</v>
      </c>
      <c r="S478" s="190">
        <v>0</v>
      </c>
      <c r="T478" s="190">
        <v>0</v>
      </c>
      <c r="U478" s="190">
        <v>0</v>
      </c>
      <c r="V478" s="191">
        <v>0</v>
      </c>
      <c r="W478" s="176" t="s">
        <v>175</v>
      </c>
    </row>
    <row r="479" spans="1:23" ht="12">
      <c r="A479" s="184">
        <v>18</v>
      </c>
      <c r="B479" s="185" t="s">
        <v>116</v>
      </c>
      <c r="C479" s="192">
        <v>0</v>
      </c>
      <c r="D479" s="193">
        <v>0</v>
      </c>
      <c r="E479" s="193">
        <v>0</v>
      </c>
      <c r="F479" s="193">
        <v>0</v>
      </c>
      <c r="G479" s="193">
        <v>0</v>
      </c>
      <c r="H479" s="193">
        <v>0</v>
      </c>
      <c r="I479" s="193">
        <v>0</v>
      </c>
      <c r="J479" s="193">
        <v>0</v>
      </c>
      <c r="K479" s="193">
        <v>0</v>
      </c>
      <c r="L479" s="193">
        <v>0</v>
      </c>
      <c r="M479" s="193">
        <v>0</v>
      </c>
      <c r="N479" s="193">
        <v>0</v>
      </c>
      <c r="O479" s="193">
        <v>0</v>
      </c>
      <c r="P479" s="193">
        <v>0</v>
      </c>
      <c r="Q479" s="193">
        <v>0</v>
      </c>
      <c r="R479" s="193">
        <v>0</v>
      </c>
      <c r="S479" s="193">
        <v>0</v>
      </c>
      <c r="T479" s="193">
        <v>0</v>
      </c>
      <c r="U479" s="193">
        <v>0</v>
      </c>
      <c r="V479" s="194">
        <v>0</v>
      </c>
      <c r="W479" s="176" t="s">
        <v>175</v>
      </c>
    </row>
    <row r="480" spans="1:23" ht="12">
      <c r="A480" s="195" t="s">
        <v>124</v>
      </c>
      <c r="B480" s="196" t="s">
        <v>127</v>
      </c>
      <c r="C480" s="197">
        <f aca="true" t="shared" si="156" ref="C480:V480">0.5*(C458+C459)</f>
        <v>3</v>
      </c>
      <c r="D480" s="198">
        <f t="shared" si="156"/>
        <v>6</v>
      </c>
      <c r="E480" s="198">
        <f t="shared" si="156"/>
        <v>2.5</v>
      </c>
      <c r="F480" s="198">
        <f t="shared" si="156"/>
        <v>2.5</v>
      </c>
      <c r="G480" s="198">
        <f t="shared" si="156"/>
        <v>2.5</v>
      </c>
      <c r="H480" s="198">
        <f t="shared" si="156"/>
        <v>2.5</v>
      </c>
      <c r="I480" s="198">
        <f t="shared" si="156"/>
        <v>2.5</v>
      </c>
      <c r="J480" s="198">
        <f t="shared" si="156"/>
        <v>2.5</v>
      </c>
      <c r="K480" s="198">
        <f t="shared" si="156"/>
        <v>2.5</v>
      </c>
      <c r="L480" s="198">
        <f t="shared" si="156"/>
        <v>2.5</v>
      </c>
      <c r="M480" s="198">
        <f t="shared" si="156"/>
        <v>2.5</v>
      </c>
      <c r="N480" s="198">
        <f t="shared" si="156"/>
        <v>4.5</v>
      </c>
      <c r="O480" s="198">
        <f t="shared" si="156"/>
        <v>4.5</v>
      </c>
      <c r="P480" s="198">
        <f t="shared" si="156"/>
        <v>4.5</v>
      </c>
      <c r="Q480" s="198">
        <f t="shared" si="156"/>
        <v>4.5</v>
      </c>
      <c r="R480" s="198">
        <f t="shared" si="156"/>
        <v>4.5</v>
      </c>
      <c r="S480" s="198">
        <f t="shared" si="156"/>
        <v>4.5</v>
      </c>
      <c r="T480" s="198">
        <f t="shared" si="156"/>
        <v>4.5</v>
      </c>
      <c r="U480" s="198">
        <f t="shared" si="156"/>
        <v>4.5</v>
      </c>
      <c r="V480" s="199">
        <f t="shared" si="156"/>
        <v>4.5</v>
      </c>
      <c r="W480" s="176" t="s">
        <v>175</v>
      </c>
    </row>
    <row r="481" spans="1:23" ht="12">
      <c r="A481" s="184" t="s">
        <v>125</v>
      </c>
      <c r="B481" s="185" t="s">
        <v>128</v>
      </c>
      <c r="C481" s="200">
        <f aca="true" t="shared" si="157" ref="C481:V481">0.142857*(C460+C461+C462)+0.190476*(C463+C464+C465)</f>
        <v>3.666663</v>
      </c>
      <c r="D481" s="201">
        <f t="shared" si="157"/>
        <v>3.666663</v>
      </c>
      <c r="E481" s="201">
        <f t="shared" si="157"/>
        <v>3.666663</v>
      </c>
      <c r="F481" s="201">
        <f t="shared" si="157"/>
        <v>3.666663</v>
      </c>
      <c r="G481" s="201">
        <f t="shared" si="157"/>
        <v>3.666663</v>
      </c>
      <c r="H481" s="201">
        <f t="shared" si="157"/>
        <v>3.666663</v>
      </c>
      <c r="I481" s="201">
        <f t="shared" si="157"/>
        <v>3.666663</v>
      </c>
      <c r="J481" s="201">
        <f t="shared" si="157"/>
        <v>3.666663</v>
      </c>
      <c r="K481" s="201">
        <f t="shared" si="157"/>
        <v>3.666663</v>
      </c>
      <c r="L481" s="201">
        <f t="shared" si="157"/>
        <v>3.666663</v>
      </c>
      <c r="M481" s="201">
        <f t="shared" si="157"/>
        <v>3.666663</v>
      </c>
      <c r="N481" s="201">
        <f t="shared" si="157"/>
        <v>3.666663</v>
      </c>
      <c r="O481" s="201">
        <f t="shared" si="157"/>
        <v>3.666663</v>
      </c>
      <c r="P481" s="201">
        <f t="shared" si="157"/>
        <v>3.666663</v>
      </c>
      <c r="Q481" s="201">
        <f t="shared" si="157"/>
        <v>3.666663</v>
      </c>
      <c r="R481" s="201">
        <f t="shared" si="157"/>
        <v>3.666663</v>
      </c>
      <c r="S481" s="201">
        <f t="shared" si="157"/>
        <v>3.666663</v>
      </c>
      <c r="T481" s="201">
        <f t="shared" si="157"/>
        <v>3.666663</v>
      </c>
      <c r="U481" s="201">
        <f t="shared" si="157"/>
        <v>3.666663</v>
      </c>
      <c r="V481" s="202">
        <f t="shared" si="157"/>
        <v>3.666663</v>
      </c>
      <c r="W481" s="176" t="s">
        <v>175</v>
      </c>
    </row>
    <row r="482" spans="1:23" ht="12">
      <c r="A482" s="184" t="s">
        <v>126</v>
      </c>
      <c r="B482" s="185" t="s">
        <v>129</v>
      </c>
      <c r="C482" s="200">
        <f aca="true" t="shared" si="158" ref="C482:V482">0.25*(C466+C467+C468+C469)</f>
        <v>3.5</v>
      </c>
      <c r="D482" s="201">
        <f t="shared" si="158"/>
        <v>3.5</v>
      </c>
      <c r="E482" s="201">
        <f t="shared" si="158"/>
        <v>3.75</v>
      </c>
      <c r="F482" s="201">
        <f t="shared" si="158"/>
        <v>3.75</v>
      </c>
      <c r="G482" s="201">
        <f t="shared" si="158"/>
        <v>3.75</v>
      </c>
      <c r="H482" s="201">
        <f t="shared" si="158"/>
        <v>3.75</v>
      </c>
      <c r="I482" s="201">
        <f t="shared" si="158"/>
        <v>3.75</v>
      </c>
      <c r="J482" s="201">
        <f t="shared" si="158"/>
        <v>3.75</v>
      </c>
      <c r="K482" s="201">
        <f t="shared" si="158"/>
        <v>3.75</v>
      </c>
      <c r="L482" s="201">
        <f t="shared" si="158"/>
        <v>3.75</v>
      </c>
      <c r="M482" s="201">
        <f t="shared" si="158"/>
        <v>3.75</v>
      </c>
      <c r="N482" s="201">
        <f t="shared" si="158"/>
        <v>3.75</v>
      </c>
      <c r="O482" s="201">
        <f t="shared" si="158"/>
        <v>3.75</v>
      </c>
      <c r="P482" s="201">
        <f t="shared" si="158"/>
        <v>3.75</v>
      </c>
      <c r="Q482" s="201">
        <f t="shared" si="158"/>
        <v>3.75</v>
      </c>
      <c r="R482" s="201">
        <f t="shared" si="158"/>
        <v>3.75</v>
      </c>
      <c r="S482" s="201">
        <f t="shared" si="158"/>
        <v>3.75</v>
      </c>
      <c r="T482" s="201">
        <f t="shared" si="158"/>
        <v>3.75</v>
      </c>
      <c r="U482" s="201">
        <f t="shared" si="158"/>
        <v>3.75</v>
      </c>
      <c r="V482" s="202">
        <f t="shared" si="158"/>
        <v>3.75</v>
      </c>
      <c r="W482" s="176" t="s">
        <v>175</v>
      </c>
    </row>
    <row r="483" spans="1:23" ht="12">
      <c r="A483" s="184" t="s">
        <v>130</v>
      </c>
      <c r="B483" s="185" t="s">
        <v>1</v>
      </c>
      <c r="C483" s="200">
        <f aca="true" t="shared" si="159" ref="C483:V483">0.5*C470+0.25*(C471+C472)</f>
        <v>0.25</v>
      </c>
      <c r="D483" s="201">
        <f t="shared" si="159"/>
        <v>0</v>
      </c>
      <c r="E483" s="201">
        <f t="shared" si="159"/>
        <v>0</v>
      </c>
      <c r="F483" s="201">
        <f t="shared" si="159"/>
        <v>0</v>
      </c>
      <c r="G483" s="201">
        <f t="shared" si="159"/>
        <v>0</v>
      </c>
      <c r="H483" s="201">
        <f t="shared" si="159"/>
        <v>3</v>
      </c>
      <c r="I483" s="201">
        <f t="shared" si="159"/>
        <v>3</v>
      </c>
      <c r="J483" s="201">
        <f t="shared" si="159"/>
        <v>3</v>
      </c>
      <c r="K483" s="201">
        <f t="shared" si="159"/>
        <v>3</v>
      </c>
      <c r="L483" s="201">
        <f t="shared" si="159"/>
        <v>3</v>
      </c>
      <c r="M483" s="201">
        <f t="shared" si="159"/>
        <v>3</v>
      </c>
      <c r="N483" s="201">
        <f t="shared" si="159"/>
        <v>3</v>
      </c>
      <c r="O483" s="201">
        <f t="shared" si="159"/>
        <v>3</v>
      </c>
      <c r="P483" s="201">
        <f t="shared" si="159"/>
        <v>3</v>
      </c>
      <c r="Q483" s="201">
        <f t="shared" si="159"/>
        <v>3</v>
      </c>
      <c r="R483" s="201">
        <f t="shared" si="159"/>
        <v>3</v>
      </c>
      <c r="S483" s="201">
        <f t="shared" si="159"/>
        <v>3</v>
      </c>
      <c r="T483" s="201">
        <f t="shared" si="159"/>
        <v>3</v>
      </c>
      <c r="U483" s="201">
        <f t="shared" si="159"/>
        <v>3</v>
      </c>
      <c r="V483" s="202">
        <f t="shared" si="159"/>
        <v>3</v>
      </c>
      <c r="W483" s="176" t="s">
        <v>175</v>
      </c>
    </row>
    <row r="484" spans="1:23" ht="12">
      <c r="A484" s="184" t="s">
        <v>131</v>
      </c>
      <c r="B484" s="185" t="s">
        <v>132</v>
      </c>
      <c r="C484" s="200">
        <f aca="true" t="shared" si="160" ref="C484:V484">0.5*C473+0.25*(C474+C475)</f>
        <v>0.5</v>
      </c>
      <c r="D484" s="201">
        <f t="shared" si="160"/>
        <v>0.5</v>
      </c>
      <c r="E484" s="201">
        <f t="shared" si="160"/>
        <v>0.5</v>
      </c>
      <c r="F484" s="201">
        <f t="shared" si="160"/>
        <v>0.5</v>
      </c>
      <c r="G484" s="201">
        <f t="shared" si="160"/>
        <v>0.5</v>
      </c>
      <c r="H484" s="201">
        <f t="shared" si="160"/>
        <v>0.5</v>
      </c>
      <c r="I484" s="201">
        <f t="shared" si="160"/>
        <v>0.5</v>
      </c>
      <c r="J484" s="201">
        <f t="shared" si="160"/>
        <v>0.5</v>
      </c>
      <c r="K484" s="201">
        <f t="shared" si="160"/>
        <v>0.5</v>
      </c>
      <c r="L484" s="201">
        <f t="shared" si="160"/>
        <v>0.5</v>
      </c>
      <c r="M484" s="201">
        <f t="shared" si="160"/>
        <v>0.5</v>
      </c>
      <c r="N484" s="201">
        <f t="shared" si="160"/>
        <v>0.5</v>
      </c>
      <c r="O484" s="201">
        <f t="shared" si="160"/>
        <v>0.5</v>
      </c>
      <c r="P484" s="201">
        <f t="shared" si="160"/>
        <v>0.5</v>
      </c>
      <c r="Q484" s="201">
        <f t="shared" si="160"/>
        <v>0.5</v>
      </c>
      <c r="R484" s="201">
        <f t="shared" si="160"/>
        <v>0.5</v>
      </c>
      <c r="S484" s="201">
        <f t="shared" si="160"/>
        <v>0.5</v>
      </c>
      <c r="T484" s="201">
        <f t="shared" si="160"/>
        <v>0.5</v>
      </c>
      <c r="U484" s="201">
        <f t="shared" si="160"/>
        <v>0.5</v>
      </c>
      <c r="V484" s="202">
        <f t="shared" si="160"/>
        <v>0.5</v>
      </c>
      <c r="W484" s="176" t="s">
        <v>175</v>
      </c>
    </row>
    <row r="485" spans="1:23" ht="12">
      <c r="A485" s="203" t="s">
        <v>2</v>
      </c>
      <c r="B485" s="204" t="s">
        <v>120</v>
      </c>
      <c r="C485" s="205">
        <f aca="true" t="shared" si="161" ref="C485:V485">0.25*(C476+C477+C478+C479)</f>
        <v>0</v>
      </c>
      <c r="D485" s="206">
        <f t="shared" si="161"/>
        <v>0</v>
      </c>
      <c r="E485" s="206">
        <f t="shared" si="161"/>
        <v>0</v>
      </c>
      <c r="F485" s="206">
        <f t="shared" si="161"/>
        <v>0</v>
      </c>
      <c r="G485" s="206">
        <f t="shared" si="161"/>
        <v>0</v>
      </c>
      <c r="H485" s="206">
        <f t="shared" si="161"/>
        <v>0</v>
      </c>
      <c r="I485" s="206">
        <f t="shared" si="161"/>
        <v>0</v>
      </c>
      <c r="J485" s="206">
        <f t="shared" si="161"/>
        <v>0</v>
      </c>
      <c r="K485" s="206">
        <f t="shared" si="161"/>
        <v>0</v>
      </c>
      <c r="L485" s="206">
        <f t="shared" si="161"/>
        <v>0</v>
      </c>
      <c r="M485" s="206">
        <f t="shared" si="161"/>
        <v>0</v>
      </c>
      <c r="N485" s="206">
        <f t="shared" si="161"/>
        <v>0</v>
      </c>
      <c r="O485" s="206">
        <f t="shared" si="161"/>
        <v>0</v>
      </c>
      <c r="P485" s="206">
        <f t="shared" si="161"/>
        <v>0</v>
      </c>
      <c r="Q485" s="206">
        <f t="shared" si="161"/>
        <v>0</v>
      </c>
      <c r="R485" s="206">
        <f t="shared" si="161"/>
        <v>0</v>
      </c>
      <c r="S485" s="206">
        <f t="shared" si="161"/>
        <v>0</v>
      </c>
      <c r="T485" s="206">
        <f t="shared" si="161"/>
        <v>0</v>
      </c>
      <c r="U485" s="206">
        <f t="shared" si="161"/>
        <v>0</v>
      </c>
      <c r="V485" s="207">
        <f t="shared" si="161"/>
        <v>0</v>
      </c>
      <c r="W485" s="176" t="s">
        <v>175</v>
      </c>
    </row>
    <row r="486" spans="1:23" ht="12">
      <c r="A486" s="195" t="s">
        <v>0</v>
      </c>
      <c r="B486" s="196" t="s">
        <v>121</v>
      </c>
      <c r="C486" s="197">
        <f aca="true" t="shared" si="162" ref="C486:V486">1/3*(C480+C481+C482)</f>
        <v>3.3888876666666663</v>
      </c>
      <c r="D486" s="198">
        <f t="shared" si="162"/>
        <v>4.388887666666666</v>
      </c>
      <c r="E486" s="198">
        <f t="shared" si="162"/>
        <v>3.3055543333333333</v>
      </c>
      <c r="F486" s="198">
        <f t="shared" si="162"/>
        <v>3.3055543333333333</v>
      </c>
      <c r="G486" s="198">
        <f t="shared" si="162"/>
        <v>3.3055543333333333</v>
      </c>
      <c r="H486" s="198">
        <f t="shared" si="162"/>
        <v>3.3055543333333333</v>
      </c>
      <c r="I486" s="198">
        <f t="shared" si="162"/>
        <v>3.3055543333333333</v>
      </c>
      <c r="J486" s="198">
        <f t="shared" si="162"/>
        <v>3.3055543333333333</v>
      </c>
      <c r="K486" s="198">
        <f t="shared" si="162"/>
        <v>3.3055543333333333</v>
      </c>
      <c r="L486" s="198">
        <f t="shared" si="162"/>
        <v>3.3055543333333333</v>
      </c>
      <c r="M486" s="198">
        <f t="shared" si="162"/>
        <v>3.3055543333333333</v>
      </c>
      <c r="N486" s="198">
        <f t="shared" si="162"/>
        <v>3.972221</v>
      </c>
      <c r="O486" s="198">
        <f t="shared" si="162"/>
        <v>3.972221</v>
      </c>
      <c r="P486" s="198">
        <f t="shared" si="162"/>
        <v>3.972221</v>
      </c>
      <c r="Q486" s="198">
        <f t="shared" si="162"/>
        <v>3.972221</v>
      </c>
      <c r="R486" s="198">
        <f t="shared" si="162"/>
        <v>3.972221</v>
      </c>
      <c r="S486" s="198">
        <f t="shared" si="162"/>
        <v>3.972221</v>
      </c>
      <c r="T486" s="198">
        <f t="shared" si="162"/>
        <v>3.972221</v>
      </c>
      <c r="U486" s="198">
        <f t="shared" si="162"/>
        <v>3.972221</v>
      </c>
      <c r="V486" s="199">
        <f t="shared" si="162"/>
        <v>3.972221</v>
      </c>
      <c r="W486" s="176" t="s">
        <v>175</v>
      </c>
    </row>
    <row r="487" spans="1:23" ht="12">
      <c r="A487" s="184" t="s">
        <v>117</v>
      </c>
      <c r="B487" s="185" t="s">
        <v>122</v>
      </c>
      <c r="C487" s="200">
        <f aca="true" t="shared" si="163" ref="C487:V487">0.5*(C483+C484)</f>
        <v>0.375</v>
      </c>
      <c r="D487" s="201">
        <f t="shared" si="163"/>
        <v>0.25</v>
      </c>
      <c r="E487" s="201">
        <f t="shared" si="163"/>
        <v>0.25</v>
      </c>
      <c r="F487" s="201">
        <f t="shared" si="163"/>
        <v>0.25</v>
      </c>
      <c r="G487" s="201">
        <f t="shared" si="163"/>
        <v>0.25</v>
      </c>
      <c r="H487" s="201">
        <f t="shared" si="163"/>
        <v>1.75</v>
      </c>
      <c r="I487" s="201">
        <f t="shared" si="163"/>
        <v>1.75</v>
      </c>
      <c r="J487" s="201">
        <f t="shared" si="163"/>
        <v>1.75</v>
      </c>
      <c r="K487" s="201">
        <f t="shared" si="163"/>
        <v>1.75</v>
      </c>
      <c r="L487" s="201">
        <f t="shared" si="163"/>
        <v>1.75</v>
      </c>
      <c r="M487" s="201">
        <f t="shared" si="163"/>
        <v>1.75</v>
      </c>
      <c r="N487" s="201">
        <f t="shared" si="163"/>
        <v>1.75</v>
      </c>
      <c r="O487" s="201">
        <f t="shared" si="163"/>
        <v>1.75</v>
      </c>
      <c r="P487" s="201">
        <f t="shared" si="163"/>
        <v>1.75</v>
      </c>
      <c r="Q487" s="201">
        <f t="shared" si="163"/>
        <v>1.75</v>
      </c>
      <c r="R487" s="201">
        <f t="shared" si="163"/>
        <v>1.75</v>
      </c>
      <c r="S487" s="201">
        <f t="shared" si="163"/>
        <v>1.75</v>
      </c>
      <c r="T487" s="201">
        <f t="shared" si="163"/>
        <v>1.75</v>
      </c>
      <c r="U487" s="201">
        <f t="shared" si="163"/>
        <v>1.75</v>
      </c>
      <c r="V487" s="202">
        <f t="shared" si="163"/>
        <v>1.75</v>
      </c>
      <c r="W487" s="176" t="s">
        <v>175</v>
      </c>
    </row>
    <row r="488" spans="1:23" ht="12">
      <c r="A488" s="203" t="s">
        <v>2</v>
      </c>
      <c r="B488" s="204" t="s">
        <v>123</v>
      </c>
      <c r="C488" s="205">
        <f aca="true" t="shared" si="164" ref="C488:V488">C485</f>
        <v>0</v>
      </c>
      <c r="D488" s="206">
        <f t="shared" si="164"/>
        <v>0</v>
      </c>
      <c r="E488" s="206">
        <f t="shared" si="164"/>
        <v>0</v>
      </c>
      <c r="F488" s="206">
        <f t="shared" si="164"/>
        <v>0</v>
      </c>
      <c r="G488" s="206">
        <f t="shared" si="164"/>
        <v>0</v>
      </c>
      <c r="H488" s="206">
        <f t="shared" si="164"/>
        <v>0</v>
      </c>
      <c r="I488" s="206">
        <f t="shared" si="164"/>
        <v>0</v>
      </c>
      <c r="J488" s="206">
        <f t="shared" si="164"/>
        <v>0</v>
      </c>
      <c r="K488" s="206">
        <f t="shared" si="164"/>
        <v>0</v>
      </c>
      <c r="L488" s="206">
        <f t="shared" si="164"/>
        <v>0</v>
      </c>
      <c r="M488" s="206">
        <f t="shared" si="164"/>
        <v>0</v>
      </c>
      <c r="N488" s="206">
        <f t="shared" si="164"/>
        <v>0</v>
      </c>
      <c r="O488" s="206">
        <f t="shared" si="164"/>
        <v>0</v>
      </c>
      <c r="P488" s="206">
        <f t="shared" si="164"/>
        <v>0</v>
      </c>
      <c r="Q488" s="206">
        <f t="shared" si="164"/>
        <v>0</v>
      </c>
      <c r="R488" s="206">
        <f t="shared" si="164"/>
        <v>0</v>
      </c>
      <c r="S488" s="206">
        <f t="shared" si="164"/>
        <v>0</v>
      </c>
      <c r="T488" s="206">
        <f t="shared" si="164"/>
        <v>0</v>
      </c>
      <c r="U488" s="206">
        <f t="shared" si="164"/>
        <v>0</v>
      </c>
      <c r="V488" s="207">
        <f t="shared" si="164"/>
        <v>0</v>
      </c>
      <c r="W488" s="176" t="s">
        <v>175</v>
      </c>
    </row>
    <row r="489" spans="1:23" ht="12">
      <c r="A489" s="208" t="s">
        <v>118</v>
      </c>
      <c r="B489" s="209"/>
      <c r="C489" s="210">
        <f aca="true" t="shared" si="165" ref="C489:V489">5/12*C486+5/12*C487+2/12*C488</f>
        <v>1.5682865277777778</v>
      </c>
      <c r="D489" s="211">
        <f t="shared" si="165"/>
        <v>1.932869861111111</v>
      </c>
      <c r="E489" s="211">
        <f t="shared" si="165"/>
        <v>1.4814809722222224</v>
      </c>
      <c r="F489" s="211">
        <f t="shared" si="165"/>
        <v>1.4814809722222224</v>
      </c>
      <c r="G489" s="211">
        <f t="shared" si="165"/>
        <v>1.4814809722222224</v>
      </c>
      <c r="H489" s="211">
        <f t="shared" si="165"/>
        <v>2.106480972222222</v>
      </c>
      <c r="I489" s="211">
        <f t="shared" si="165"/>
        <v>2.106480972222222</v>
      </c>
      <c r="J489" s="211">
        <f t="shared" si="165"/>
        <v>2.106480972222222</v>
      </c>
      <c r="K489" s="211">
        <f t="shared" si="165"/>
        <v>2.106480972222222</v>
      </c>
      <c r="L489" s="211">
        <f t="shared" si="165"/>
        <v>2.106480972222222</v>
      </c>
      <c r="M489" s="211">
        <f t="shared" si="165"/>
        <v>2.106480972222222</v>
      </c>
      <c r="N489" s="211">
        <f t="shared" si="165"/>
        <v>2.38425875</v>
      </c>
      <c r="O489" s="211">
        <f t="shared" si="165"/>
        <v>2.38425875</v>
      </c>
      <c r="P489" s="211">
        <f t="shared" si="165"/>
        <v>2.38425875</v>
      </c>
      <c r="Q489" s="211">
        <f t="shared" si="165"/>
        <v>2.38425875</v>
      </c>
      <c r="R489" s="211">
        <f t="shared" si="165"/>
        <v>2.38425875</v>
      </c>
      <c r="S489" s="211">
        <f t="shared" si="165"/>
        <v>2.38425875</v>
      </c>
      <c r="T489" s="211">
        <f t="shared" si="165"/>
        <v>2.38425875</v>
      </c>
      <c r="U489" s="211">
        <f t="shared" si="165"/>
        <v>2.38425875</v>
      </c>
      <c r="V489" s="212">
        <f t="shared" si="165"/>
        <v>2.38425875</v>
      </c>
      <c r="W489" s="176" t="s">
        <v>175</v>
      </c>
    </row>
    <row r="490" spans="3:22" ht="12">
      <c r="C490" s="183"/>
      <c r="D490" s="183"/>
      <c r="E490" s="183"/>
      <c r="F490" s="183"/>
      <c r="G490" s="183"/>
      <c r="H490" s="183"/>
      <c r="I490" s="183"/>
      <c r="J490" s="183"/>
      <c r="K490" s="183"/>
      <c r="L490" s="183"/>
      <c r="M490" s="183"/>
      <c r="N490" s="183"/>
      <c r="O490" s="183"/>
      <c r="P490" s="183"/>
      <c r="Q490" s="183"/>
      <c r="R490" s="183"/>
      <c r="S490" s="183"/>
      <c r="T490" s="183"/>
      <c r="U490" s="183"/>
      <c r="V490" s="183"/>
    </row>
    <row r="491" spans="1:22" ht="12">
      <c r="A491" s="175" t="s">
        <v>191</v>
      </c>
      <c r="C491" s="177"/>
      <c r="D491" s="177"/>
      <c r="E491" s="177"/>
      <c r="F491" s="177"/>
      <c r="G491" s="177"/>
      <c r="H491" s="177"/>
      <c r="I491" s="177"/>
      <c r="J491" s="177"/>
      <c r="K491" s="177"/>
      <c r="L491" s="177"/>
      <c r="M491" s="177"/>
      <c r="N491" s="177"/>
      <c r="O491" s="177"/>
      <c r="P491" s="177"/>
      <c r="Q491" s="177"/>
      <c r="R491" s="177"/>
      <c r="S491" s="177"/>
      <c r="T491" s="177"/>
      <c r="U491" s="177"/>
      <c r="V491" s="177"/>
    </row>
    <row r="492" spans="1:22" ht="12">
      <c r="A492" s="178" t="s">
        <v>90</v>
      </c>
      <c r="B492" s="179" t="s">
        <v>91</v>
      </c>
      <c r="C492" s="180">
        <v>1990</v>
      </c>
      <c r="D492" s="181">
        <v>1991</v>
      </c>
      <c r="E492" s="181">
        <v>1992</v>
      </c>
      <c r="F492" s="181">
        <v>1993</v>
      </c>
      <c r="G492" s="181">
        <v>1994</v>
      </c>
      <c r="H492" s="181">
        <v>1995</v>
      </c>
      <c r="I492" s="181">
        <v>1996</v>
      </c>
      <c r="J492" s="181">
        <v>1997</v>
      </c>
      <c r="K492" s="181">
        <v>1998</v>
      </c>
      <c r="L492" s="181">
        <v>1999</v>
      </c>
      <c r="M492" s="181">
        <v>2000</v>
      </c>
      <c r="N492" s="181">
        <v>2001</v>
      </c>
      <c r="O492" s="181">
        <v>2002</v>
      </c>
      <c r="P492" s="181">
        <v>2003</v>
      </c>
      <c r="Q492" s="181">
        <v>2004</v>
      </c>
      <c r="R492" s="181">
        <v>2005</v>
      </c>
      <c r="S492" s="181">
        <v>2006</v>
      </c>
      <c r="T492" s="181">
        <v>2007</v>
      </c>
      <c r="U492" s="181">
        <v>2008</v>
      </c>
      <c r="V492" s="182">
        <v>2009</v>
      </c>
    </row>
    <row r="493" spans="1:23" ht="12">
      <c r="A493" s="184">
        <v>1</v>
      </c>
      <c r="B493" s="185" t="s">
        <v>106</v>
      </c>
      <c r="C493" s="186">
        <v>6</v>
      </c>
      <c r="D493" s="187">
        <v>6</v>
      </c>
      <c r="E493" s="187">
        <v>6</v>
      </c>
      <c r="F493" s="187">
        <v>6</v>
      </c>
      <c r="G493" s="187">
        <v>6</v>
      </c>
      <c r="H493" s="187">
        <v>2</v>
      </c>
      <c r="I493" s="187">
        <v>2</v>
      </c>
      <c r="J493" s="187">
        <v>2</v>
      </c>
      <c r="K493" s="187">
        <v>2</v>
      </c>
      <c r="L493" s="187">
        <v>2</v>
      </c>
      <c r="M493" s="187">
        <v>2</v>
      </c>
      <c r="N493" s="187">
        <v>2</v>
      </c>
      <c r="O493" s="187">
        <v>2</v>
      </c>
      <c r="P493" s="187">
        <v>2</v>
      </c>
      <c r="Q493" s="187">
        <v>2</v>
      </c>
      <c r="R493" s="187">
        <v>2</v>
      </c>
      <c r="S493" s="187">
        <v>2</v>
      </c>
      <c r="T493" s="187">
        <v>2</v>
      </c>
      <c r="U493" s="187">
        <v>2</v>
      </c>
      <c r="V493" s="188">
        <v>2</v>
      </c>
      <c r="W493" s="176" t="s">
        <v>176</v>
      </c>
    </row>
    <row r="494" spans="1:23" ht="12">
      <c r="A494" s="184">
        <v>2</v>
      </c>
      <c r="B494" s="185" t="s">
        <v>95</v>
      </c>
      <c r="C494" s="189">
        <v>0</v>
      </c>
      <c r="D494" s="190">
        <v>0</v>
      </c>
      <c r="E494" s="190">
        <v>4</v>
      </c>
      <c r="F494" s="190">
        <v>4</v>
      </c>
      <c r="G494" s="190">
        <v>4</v>
      </c>
      <c r="H494" s="190">
        <v>4</v>
      </c>
      <c r="I494" s="190">
        <v>4</v>
      </c>
      <c r="J494" s="190">
        <v>4</v>
      </c>
      <c r="K494" s="190">
        <v>0</v>
      </c>
      <c r="L494" s="190">
        <v>0</v>
      </c>
      <c r="M494" s="190">
        <v>0</v>
      </c>
      <c r="N494" s="190">
        <v>0</v>
      </c>
      <c r="O494" s="190">
        <v>0</v>
      </c>
      <c r="P494" s="190">
        <v>0</v>
      </c>
      <c r="Q494" s="190">
        <v>0</v>
      </c>
      <c r="R494" s="190">
        <v>0</v>
      </c>
      <c r="S494" s="190">
        <v>0</v>
      </c>
      <c r="T494" s="190">
        <v>0</v>
      </c>
      <c r="U494" s="190">
        <v>0</v>
      </c>
      <c r="V494" s="191">
        <v>0</v>
      </c>
      <c r="W494" s="176" t="s">
        <v>176</v>
      </c>
    </row>
    <row r="495" spans="1:23" ht="12">
      <c r="A495" s="184" t="s">
        <v>156</v>
      </c>
      <c r="B495" s="185" t="s">
        <v>96</v>
      </c>
      <c r="C495" s="189">
        <v>6</v>
      </c>
      <c r="D495" s="190">
        <v>6</v>
      </c>
      <c r="E495" s="190">
        <v>6</v>
      </c>
      <c r="F495" s="190">
        <v>6</v>
      </c>
      <c r="G495" s="190">
        <v>6</v>
      </c>
      <c r="H495" s="190">
        <v>6</v>
      </c>
      <c r="I495" s="190">
        <v>6</v>
      </c>
      <c r="J495" s="190">
        <v>6</v>
      </c>
      <c r="K495" s="190">
        <v>6</v>
      </c>
      <c r="L495" s="190">
        <v>6</v>
      </c>
      <c r="M495" s="190">
        <v>6</v>
      </c>
      <c r="N495" s="190">
        <v>6</v>
      </c>
      <c r="O495" s="190">
        <v>6</v>
      </c>
      <c r="P495" s="190">
        <v>6</v>
      </c>
      <c r="Q495" s="190">
        <v>6</v>
      </c>
      <c r="R495" s="190">
        <v>6</v>
      </c>
      <c r="S495" s="190">
        <v>6</v>
      </c>
      <c r="T495" s="190">
        <v>6</v>
      </c>
      <c r="U495" s="190">
        <v>6</v>
      </c>
      <c r="V495" s="191">
        <v>6</v>
      </c>
      <c r="W495" s="176" t="s">
        <v>176</v>
      </c>
    </row>
    <row r="496" spans="1:23" ht="12">
      <c r="A496" s="184" t="s">
        <v>157</v>
      </c>
      <c r="B496" s="185" t="s">
        <v>97</v>
      </c>
      <c r="C496" s="189">
        <v>4</v>
      </c>
      <c r="D496" s="190">
        <v>4</v>
      </c>
      <c r="E496" s="190">
        <v>4</v>
      </c>
      <c r="F496" s="190">
        <v>4</v>
      </c>
      <c r="G496" s="190">
        <v>4</v>
      </c>
      <c r="H496" s="190">
        <v>4</v>
      </c>
      <c r="I496" s="190">
        <v>4</v>
      </c>
      <c r="J496" s="190">
        <v>4</v>
      </c>
      <c r="K496" s="190">
        <v>4</v>
      </c>
      <c r="L496" s="190">
        <v>4</v>
      </c>
      <c r="M496" s="190">
        <v>4</v>
      </c>
      <c r="N496" s="190">
        <v>4</v>
      </c>
      <c r="O496" s="190">
        <v>4</v>
      </c>
      <c r="P496" s="190">
        <v>4</v>
      </c>
      <c r="Q496" s="190">
        <v>4</v>
      </c>
      <c r="R496" s="190">
        <v>4</v>
      </c>
      <c r="S496" s="190">
        <v>4</v>
      </c>
      <c r="T496" s="190">
        <v>4</v>
      </c>
      <c r="U496" s="190">
        <v>4</v>
      </c>
      <c r="V496" s="191">
        <v>4</v>
      </c>
      <c r="W496" s="176" t="s">
        <v>176</v>
      </c>
    </row>
    <row r="497" spans="1:23" ht="12">
      <c r="A497" s="184" t="s">
        <v>158</v>
      </c>
      <c r="B497" s="185" t="s">
        <v>98</v>
      </c>
      <c r="C497" s="189">
        <v>1</v>
      </c>
      <c r="D497" s="190">
        <v>1</v>
      </c>
      <c r="E497" s="190">
        <v>1</v>
      </c>
      <c r="F497" s="190">
        <v>1</v>
      </c>
      <c r="G497" s="190">
        <v>1</v>
      </c>
      <c r="H497" s="190">
        <v>1</v>
      </c>
      <c r="I497" s="190">
        <v>1</v>
      </c>
      <c r="J497" s="190">
        <v>1</v>
      </c>
      <c r="K497" s="190">
        <v>1</v>
      </c>
      <c r="L497" s="190">
        <v>1</v>
      </c>
      <c r="M497" s="190">
        <v>1</v>
      </c>
      <c r="N497" s="190">
        <v>1</v>
      </c>
      <c r="O497" s="190">
        <v>1</v>
      </c>
      <c r="P497" s="190">
        <v>1</v>
      </c>
      <c r="Q497" s="190">
        <v>1</v>
      </c>
      <c r="R497" s="190">
        <v>1</v>
      </c>
      <c r="S497" s="190">
        <v>1</v>
      </c>
      <c r="T497" s="190">
        <v>1</v>
      </c>
      <c r="U497" s="190">
        <v>1</v>
      </c>
      <c r="V497" s="191">
        <v>1</v>
      </c>
      <c r="W497" s="176" t="s">
        <v>176</v>
      </c>
    </row>
    <row r="498" spans="1:23" ht="12">
      <c r="A498" s="184" t="s">
        <v>159</v>
      </c>
      <c r="B498" s="185" t="s">
        <v>99</v>
      </c>
      <c r="C498" s="189">
        <v>6</v>
      </c>
      <c r="D498" s="190">
        <v>6</v>
      </c>
      <c r="E498" s="190">
        <v>6</v>
      </c>
      <c r="F498" s="190">
        <v>6</v>
      </c>
      <c r="G498" s="190">
        <v>6</v>
      </c>
      <c r="H498" s="190">
        <v>6</v>
      </c>
      <c r="I498" s="190">
        <v>6</v>
      </c>
      <c r="J498" s="190">
        <v>6</v>
      </c>
      <c r="K498" s="190">
        <v>6</v>
      </c>
      <c r="L498" s="190">
        <v>6</v>
      </c>
      <c r="M498" s="190">
        <v>6</v>
      </c>
      <c r="N498" s="190">
        <v>6</v>
      </c>
      <c r="O498" s="190">
        <v>6</v>
      </c>
      <c r="P498" s="190">
        <v>6</v>
      </c>
      <c r="Q498" s="190">
        <v>6</v>
      </c>
      <c r="R498" s="190">
        <v>6</v>
      </c>
      <c r="S498" s="190">
        <v>6</v>
      </c>
      <c r="T498" s="190">
        <v>6</v>
      </c>
      <c r="U498" s="190">
        <v>6</v>
      </c>
      <c r="V498" s="191">
        <v>6</v>
      </c>
      <c r="W498" s="176" t="s">
        <v>176</v>
      </c>
    </row>
    <row r="499" spans="1:23" ht="12">
      <c r="A499" s="184" t="s">
        <v>160</v>
      </c>
      <c r="B499" s="185" t="s">
        <v>100</v>
      </c>
      <c r="C499" s="189">
        <v>4</v>
      </c>
      <c r="D499" s="190">
        <v>4</v>
      </c>
      <c r="E499" s="190">
        <v>4</v>
      </c>
      <c r="F499" s="190">
        <v>4</v>
      </c>
      <c r="G499" s="190">
        <v>4</v>
      </c>
      <c r="H499" s="190">
        <v>4</v>
      </c>
      <c r="I499" s="190">
        <v>4</v>
      </c>
      <c r="J499" s="190">
        <v>4</v>
      </c>
      <c r="K499" s="190">
        <v>4</v>
      </c>
      <c r="L499" s="190">
        <v>4</v>
      </c>
      <c r="M499" s="190">
        <v>4</v>
      </c>
      <c r="N499" s="190">
        <v>4</v>
      </c>
      <c r="O499" s="190">
        <v>4</v>
      </c>
      <c r="P499" s="190">
        <v>4</v>
      </c>
      <c r="Q499" s="190">
        <v>4</v>
      </c>
      <c r="R499" s="190">
        <v>4</v>
      </c>
      <c r="S499" s="190">
        <v>4</v>
      </c>
      <c r="T499" s="190">
        <v>4</v>
      </c>
      <c r="U499" s="190">
        <v>4</v>
      </c>
      <c r="V499" s="191">
        <v>4</v>
      </c>
      <c r="W499" s="176" t="s">
        <v>176</v>
      </c>
    </row>
    <row r="500" spans="1:23" ht="12">
      <c r="A500" s="184" t="s">
        <v>161</v>
      </c>
      <c r="B500" s="185" t="s">
        <v>101</v>
      </c>
      <c r="C500" s="189">
        <v>1</v>
      </c>
      <c r="D500" s="190">
        <v>1</v>
      </c>
      <c r="E500" s="190">
        <v>1</v>
      </c>
      <c r="F500" s="190">
        <v>1</v>
      </c>
      <c r="G500" s="190">
        <v>1</v>
      </c>
      <c r="H500" s="190">
        <v>1</v>
      </c>
      <c r="I500" s="190">
        <v>1</v>
      </c>
      <c r="J500" s="190">
        <v>1</v>
      </c>
      <c r="K500" s="190">
        <v>1</v>
      </c>
      <c r="L500" s="190">
        <v>1</v>
      </c>
      <c r="M500" s="190">
        <v>1</v>
      </c>
      <c r="N500" s="190">
        <v>1</v>
      </c>
      <c r="O500" s="190">
        <v>1</v>
      </c>
      <c r="P500" s="190">
        <v>1</v>
      </c>
      <c r="Q500" s="190">
        <v>1</v>
      </c>
      <c r="R500" s="190">
        <v>1</v>
      </c>
      <c r="S500" s="190">
        <v>1</v>
      </c>
      <c r="T500" s="190">
        <v>1</v>
      </c>
      <c r="U500" s="190">
        <v>1</v>
      </c>
      <c r="V500" s="191">
        <v>1</v>
      </c>
      <c r="W500" s="176" t="s">
        <v>176</v>
      </c>
    </row>
    <row r="501" spans="1:23" ht="12">
      <c r="A501" s="184">
        <v>5</v>
      </c>
      <c r="B501" s="185" t="s">
        <v>102</v>
      </c>
      <c r="C501" s="189">
        <v>4</v>
      </c>
      <c r="D501" s="190">
        <v>4</v>
      </c>
      <c r="E501" s="190">
        <v>4</v>
      </c>
      <c r="F501" s="190">
        <v>4</v>
      </c>
      <c r="G501" s="190">
        <v>4</v>
      </c>
      <c r="H501" s="190">
        <v>4</v>
      </c>
      <c r="I501" s="190">
        <v>4</v>
      </c>
      <c r="J501" s="190">
        <v>4</v>
      </c>
      <c r="K501" s="190">
        <v>4</v>
      </c>
      <c r="L501" s="190">
        <v>4</v>
      </c>
      <c r="M501" s="190">
        <v>4</v>
      </c>
      <c r="N501" s="190">
        <v>4</v>
      </c>
      <c r="O501" s="190">
        <v>4</v>
      </c>
      <c r="P501" s="190">
        <v>4</v>
      </c>
      <c r="Q501" s="190">
        <v>4</v>
      </c>
      <c r="R501" s="190">
        <v>4</v>
      </c>
      <c r="S501" s="190">
        <v>4</v>
      </c>
      <c r="T501" s="190">
        <v>4</v>
      </c>
      <c r="U501" s="190">
        <v>4</v>
      </c>
      <c r="V501" s="191">
        <v>4</v>
      </c>
      <c r="W501" s="176" t="s">
        <v>176</v>
      </c>
    </row>
    <row r="502" spans="1:23" ht="12">
      <c r="A502" s="184">
        <v>6</v>
      </c>
      <c r="B502" s="185" t="s">
        <v>103</v>
      </c>
      <c r="C502" s="189">
        <v>4</v>
      </c>
      <c r="D502" s="190">
        <v>4</v>
      </c>
      <c r="E502" s="190">
        <v>4</v>
      </c>
      <c r="F502" s="190">
        <v>4</v>
      </c>
      <c r="G502" s="190">
        <v>4</v>
      </c>
      <c r="H502" s="190">
        <v>4</v>
      </c>
      <c r="I502" s="190">
        <v>4</v>
      </c>
      <c r="J502" s="190">
        <v>4</v>
      </c>
      <c r="K502" s="190">
        <v>4</v>
      </c>
      <c r="L502" s="190">
        <v>4</v>
      </c>
      <c r="M502" s="190">
        <v>4</v>
      </c>
      <c r="N502" s="190">
        <v>4</v>
      </c>
      <c r="O502" s="190">
        <v>4</v>
      </c>
      <c r="P502" s="190">
        <v>4</v>
      </c>
      <c r="Q502" s="190">
        <v>4</v>
      </c>
      <c r="R502" s="190">
        <v>4</v>
      </c>
      <c r="S502" s="190">
        <v>4</v>
      </c>
      <c r="T502" s="190">
        <v>4</v>
      </c>
      <c r="U502" s="190">
        <v>4</v>
      </c>
      <c r="V502" s="191">
        <v>4</v>
      </c>
      <c r="W502" s="176" t="s">
        <v>176</v>
      </c>
    </row>
    <row r="503" spans="1:23" ht="12">
      <c r="A503" s="184">
        <v>7</v>
      </c>
      <c r="B503" s="185" t="s">
        <v>104</v>
      </c>
      <c r="C503" s="189">
        <v>0</v>
      </c>
      <c r="D503" s="190">
        <v>0</v>
      </c>
      <c r="E503" s="190">
        <v>0</v>
      </c>
      <c r="F503" s="190">
        <v>0</v>
      </c>
      <c r="G503" s="190">
        <v>0</v>
      </c>
      <c r="H503" s="190">
        <v>1</v>
      </c>
      <c r="I503" s="190">
        <v>1</v>
      </c>
      <c r="J503" s="190">
        <v>1</v>
      </c>
      <c r="K503" s="190">
        <v>1</v>
      </c>
      <c r="L503" s="190">
        <v>1</v>
      </c>
      <c r="M503" s="190">
        <v>1</v>
      </c>
      <c r="N503" s="190">
        <v>1</v>
      </c>
      <c r="O503" s="190">
        <v>1</v>
      </c>
      <c r="P503" s="190">
        <v>1</v>
      </c>
      <c r="Q503" s="190">
        <v>1</v>
      </c>
      <c r="R503" s="190">
        <v>1</v>
      </c>
      <c r="S503" s="190">
        <v>1</v>
      </c>
      <c r="T503" s="190">
        <v>1</v>
      </c>
      <c r="U503" s="190">
        <v>1</v>
      </c>
      <c r="V503" s="191">
        <v>1</v>
      </c>
      <c r="W503" s="176" t="s">
        <v>176</v>
      </c>
    </row>
    <row r="504" spans="1:23" ht="12">
      <c r="A504" s="184">
        <v>8</v>
      </c>
      <c r="B504" s="185" t="s">
        <v>105</v>
      </c>
      <c r="C504" s="189">
        <v>6</v>
      </c>
      <c r="D504" s="190">
        <v>6</v>
      </c>
      <c r="E504" s="190">
        <v>6</v>
      </c>
      <c r="F504" s="190">
        <v>6</v>
      </c>
      <c r="G504" s="190">
        <v>6</v>
      </c>
      <c r="H504" s="190">
        <v>6</v>
      </c>
      <c r="I504" s="190">
        <v>6</v>
      </c>
      <c r="J504" s="190">
        <v>6</v>
      </c>
      <c r="K504" s="190">
        <v>6</v>
      </c>
      <c r="L504" s="190">
        <v>6</v>
      </c>
      <c r="M504" s="190">
        <v>6</v>
      </c>
      <c r="N504" s="190">
        <v>6</v>
      </c>
      <c r="O504" s="190">
        <v>6</v>
      </c>
      <c r="P504" s="190">
        <v>6</v>
      </c>
      <c r="Q504" s="190">
        <v>6</v>
      </c>
      <c r="R504" s="190">
        <v>6</v>
      </c>
      <c r="S504" s="190">
        <v>6</v>
      </c>
      <c r="T504" s="190">
        <v>6</v>
      </c>
      <c r="U504" s="190">
        <v>6</v>
      </c>
      <c r="V504" s="191">
        <v>6</v>
      </c>
      <c r="W504" s="176" t="s">
        <v>176</v>
      </c>
    </row>
    <row r="505" spans="1:23" ht="12">
      <c r="A505" s="184">
        <v>9</v>
      </c>
      <c r="B505" s="185" t="s">
        <v>107</v>
      </c>
      <c r="C505" s="189">
        <v>0</v>
      </c>
      <c r="D505" s="190">
        <v>0</v>
      </c>
      <c r="E505" s="190">
        <v>0</v>
      </c>
      <c r="F505" s="190">
        <v>6</v>
      </c>
      <c r="G505" s="190">
        <v>6</v>
      </c>
      <c r="H505" s="190">
        <v>6</v>
      </c>
      <c r="I505" s="190">
        <v>6</v>
      </c>
      <c r="J505" s="190">
        <v>6</v>
      </c>
      <c r="K505" s="190">
        <v>6</v>
      </c>
      <c r="L505" s="190">
        <v>6</v>
      </c>
      <c r="M505" s="190">
        <v>6</v>
      </c>
      <c r="N505" s="190">
        <v>6</v>
      </c>
      <c r="O505" s="190">
        <v>6</v>
      </c>
      <c r="P505" s="190">
        <v>6</v>
      </c>
      <c r="Q505" s="190">
        <v>6</v>
      </c>
      <c r="R505" s="190">
        <v>6</v>
      </c>
      <c r="S505" s="190">
        <v>6</v>
      </c>
      <c r="T505" s="190">
        <v>6</v>
      </c>
      <c r="U505" s="190">
        <v>6</v>
      </c>
      <c r="V505" s="191">
        <v>6</v>
      </c>
      <c r="W505" s="176" t="s">
        <v>176</v>
      </c>
    </row>
    <row r="506" spans="1:23" ht="12">
      <c r="A506" s="184">
        <v>10</v>
      </c>
      <c r="B506" s="185" t="s">
        <v>108</v>
      </c>
      <c r="C506" s="189">
        <v>0</v>
      </c>
      <c r="D506" s="190">
        <v>0</v>
      </c>
      <c r="E506" s="190">
        <v>0</v>
      </c>
      <c r="F506" s="190">
        <v>0</v>
      </c>
      <c r="G506" s="190">
        <v>0</v>
      </c>
      <c r="H506" s="190">
        <v>0</v>
      </c>
      <c r="I506" s="190">
        <v>0</v>
      </c>
      <c r="J506" s="190">
        <v>0</v>
      </c>
      <c r="K506" s="190">
        <v>0</v>
      </c>
      <c r="L506" s="190">
        <v>0</v>
      </c>
      <c r="M506" s="190">
        <v>0</v>
      </c>
      <c r="N506" s="190">
        <v>0</v>
      </c>
      <c r="O506" s="190">
        <v>0</v>
      </c>
      <c r="P506" s="190">
        <v>0</v>
      </c>
      <c r="Q506" s="190">
        <v>0</v>
      </c>
      <c r="R506" s="190">
        <v>0</v>
      </c>
      <c r="S506" s="190">
        <v>0</v>
      </c>
      <c r="T506" s="190">
        <v>0</v>
      </c>
      <c r="U506" s="190">
        <v>0</v>
      </c>
      <c r="V506" s="191">
        <v>0</v>
      </c>
      <c r="W506" s="176" t="s">
        <v>176</v>
      </c>
    </row>
    <row r="507" spans="1:23" ht="12">
      <c r="A507" s="184">
        <v>11</v>
      </c>
      <c r="B507" s="185" t="s">
        <v>192</v>
      </c>
      <c r="C507" s="189">
        <v>1</v>
      </c>
      <c r="D507" s="190">
        <v>1</v>
      </c>
      <c r="E507" s="190">
        <v>1</v>
      </c>
      <c r="F507" s="190">
        <v>1</v>
      </c>
      <c r="G507" s="190">
        <v>1</v>
      </c>
      <c r="H507" s="190">
        <v>1</v>
      </c>
      <c r="I507" s="190">
        <v>1</v>
      </c>
      <c r="J507" s="190">
        <v>1</v>
      </c>
      <c r="K507" s="190">
        <v>1</v>
      </c>
      <c r="L507" s="190">
        <v>1</v>
      </c>
      <c r="M507" s="190">
        <v>1</v>
      </c>
      <c r="N507" s="190">
        <v>1</v>
      </c>
      <c r="O507" s="190">
        <v>1</v>
      </c>
      <c r="P507" s="190">
        <v>1</v>
      </c>
      <c r="Q507" s="190">
        <v>1</v>
      </c>
      <c r="R507" s="190">
        <v>1</v>
      </c>
      <c r="S507" s="190">
        <v>1</v>
      </c>
      <c r="T507" s="190">
        <v>1</v>
      </c>
      <c r="U507" s="190">
        <v>1</v>
      </c>
      <c r="V507" s="191">
        <v>1</v>
      </c>
      <c r="W507" s="176" t="s">
        <v>176</v>
      </c>
    </row>
    <row r="508" spans="1:23" ht="12">
      <c r="A508" s="184">
        <v>12</v>
      </c>
      <c r="B508" s="185" t="s">
        <v>110</v>
      </c>
      <c r="C508" s="189">
        <v>0</v>
      </c>
      <c r="D508" s="190">
        <v>0</v>
      </c>
      <c r="E508" s="190">
        <v>0</v>
      </c>
      <c r="F508" s="190">
        <v>0</v>
      </c>
      <c r="G508" s="190">
        <v>0</v>
      </c>
      <c r="H508" s="190">
        <v>0</v>
      </c>
      <c r="I508" s="190">
        <v>0</v>
      </c>
      <c r="J508" s="190">
        <v>0</v>
      </c>
      <c r="K508" s="190">
        <v>0</v>
      </c>
      <c r="L508" s="190">
        <v>0</v>
      </c>
      <c r="M508" s="190">
        <v>0</v>
      </c>
      <c r="N508" s="190">
        <v>0</v>
      </c>
      <c r="O508" s="190">
        <v>0</v>
      </c>
      <c r="P508" s="190">
        <v>0</v>
      </c>
      <c r="Q508" s="190">
        <v>0</v>
      </c>
      <c r="R508" s="190">
        <v>0</v>
      </c>
      <c r="S508" s="190">
        <v>0</v>
      </c>
      <c r="T508" s="190">
        <v>0</v>
      </c>
      <c r="U508" s="190">
        <v>0</v>
      </c>
      <c r="V508" s="191">
        <v>0</v>
      </c>
      <c r="W508" s="176" t="s">
        <v>176</v>
      </c>
    </row>
    <row r="509" spans="1:23" ht="12">
      <c r="A509" s="184">
        <v>13</v>
      </c>
      <c r="B509" s="185" t="s">
        <v>111</v>
      </c>
      <c r="C509" s="189">
        <v>2</v>
      </c>
      <c r="D509" s="190">
        <v>2</v>
      </c>
      <c r="E509" s="190">
        <v>2</v>
      </c>
      <c r="F509" s="190">
        <v>2</v>
      </c>
      <c r="G509" s="190">
        <v>2</v>
      </c>
      <c r="H509" s="190">
        <v>2</v>
      </c>
      <c r="I509" s="190">
        <v>2</v>
      </c>
      <c r="J509" s="190">
        <v>2</v>
      </c>
      <c r="K509" s="190">
        <v>2</v>
      </c>
      <c r="L509" s="190">
        <v>2</v>
      </c>
      <c r="M509" s="190">
        <v>2</v>
      </c>
      <c r="N509" s="190">
        <v>2</v>
      </c>
      <c r="O509" s="190">
        <v>2</v>
      </c>
      <c r="P509" s="190">
        <v>2</v>
      </c>
      <c r="Q509" s="190">
        <v>2</v>
      </c>
      <c r="R509" s="190">
        <v>2</v>
      </c>
      <c r="S509" s="190">
        <v>2</v>
      </c>
      <c r="T509" s="190">
        <v>2</v>
      </c>
      <c r="U509" s="190">
        <v>2</v>
      </c>
      <c r="V509" s="191">
        <v>2</v>
      </c>
      <c r="W509" s="176" t="s">
        <v>176</v>
      </c>
    </row>
    <row r="510" spans="1:23" ht="12">
      <c r="A510" s="184">
        <v>14</v>
      </c>
      <c r="B510" s="185" t="s">
        <v>193</v>
      </c>
      <c r="C510" s="189">
        <v>0</v>
      </c>
      <c r="D510" s="190">
        <v>0</v>
      </c>
      <c r="E510" s="190">
        <v>0</v>
      </c>
      <c r="F510" s="190">
        <v>0</v>
      </c>
      <c r="G510" s="190">
        <v>0</v>
      </c>
      <c r="H510" s="190">
        <v>0</v>
      </c>
      <c r="I510" s="190">
        <v>0</v>
      </c>
      <c r="J510" s="190">
        <v>0</v>
      </c>
      <c r="K510" s="190">
        <v>0</v>
      </c>
      <c r="L510" s="190">
        <v>0</v>
      </c>
      <c r="M510" s="190">
        <v>0</v>
      </c>
      <c r="N510" s="190">
        <v>0</v>
      </c>
      <c r="O510" s="190">
        <v>0</v>
      </c>
      <c r="P510" s="190">
        <v>0</v>
      </c>
      <c r="Q510" s="190">
        <v>0</v>
      </c>
      <c r="R510" s="190">
        <v>0</v>
      </c>
      <c r="S510" s="190">
        <v>0</v>
      </c>
      <c r="T510" s="190">
        <v>0</v>
      </c>
      <c r="U510" s="190">
        <v>0</v>
      </c>
      <c r="V510" s="191">
        <v>0</v>
      </c>
      <c r="W510" s="176" t="s">
        <v>176</v>
      </c>
    </row>
    <row r="511" spans="1:23" ht="12">
      <c r="A511" s="184">
        <v>15</v>
      </c>
      <c r="B511" s="185" t="s">
        <v>113</v>
      </c>
      <c r="C511" s="189">
        <v>0</v>
      </c>
      <c r="D511" s="190">
        <v>0</v>
      </c>
      <c r="E511" s="190">
        <v>0</v>
      </c>
      <c r="F511" s="190">
        <v>0</v>
      </c>
      <c r="G511" s="190">
        <v>0</v>
      </c>
      <c r="H511" s="190">
        <v>0</v>
      </c>
      <c r="I511" s="190">
        <v>0</v>
      </c>
      <c r="J511" s="190">
        <v>0</v>
      </c>
      <c r="K511" s="190">
        <v>0</v>
      </c>
      <c r="L511" s="190">
        <v>0</v>
      </c>
      <c r="M511" s="190">
        <v>0</v>
      </c>
      <c r="N511" s="190">
        <v>0</v>
      </c>
      <c r="O511" s="190">
        <v>0</v>
      </c>
      <c r="P511" s="190">
        <v>0</v>
      </c>
      <c r="Q511" s="190">
        <v>0</v>
      </c>
      <c r="R511" s="190">
        <v>0</v>
      </c>
      <c r="S511" s="190">
        <v>0</v>
      </c>
      <c r="T511" s="190">
        <v>0</v>
      </c>
      <c r="U511" s="190">
        <v>0</v>
      </c>
      <c r="V511" s="191">
        <v>0</v>
      </c>
      <c r="W511" s="176" t="s">
        <v>176</v>
      </c>
    </row>
    <row r="512" spans="1:23" ht="12">
      <c r="A512" s="184">
        <v>16</v>
      </c>
      <c r="B512" s="185" t="s">
        <v>114</v>
      </c>
      <c r="C512" s="189">
        <v>0</v>
      </c>
      <c r="D512" s="190">
        <v>0</v>
      </c>
      <c r="E512" s="190">
        <v>0</v>
      </c>
      <c r="F512" s="190">
        <v>3</v>
      </c>
      <c r="G512" s="190">
        <v>3</v>
      </c>
      <c r="H512" s="190">
        <v>3</v>
      </c>
      <c r="I512" s="190">
        <v>3</v>
      </c>
      <c r="J512" s="190">
        <v>3</v>
      </c>
      <c r="K512" s="190">
        <v>3</v>
      </c>
      <c r="L512" s="190">
        <v>3</v>
      </c>
      <c r="M512" s="190">
        <v>3</v>
      </c>
      <c r="N512" s="190">
        <v>3</v>
      </c>
      <c r="O512" s="190">
        <v>3</v>
      </c>
      <c r="P512" s="190">
        <v>3</v>
      </c>
      <c r="Q512" s="190">
        <v>3</v>
      </c>
      <c r="R512" s="190">
        <v>3</v>
      </c>
      <c r="S512" s="190">
        <v>3</v>
      </c>
      <c r="T512" s="190">
        <v>3</v>
      </c>
      <c r="U512" s="190">
        <v>3</v>
      </c>
      <c r="V512" s="191">
        <v>3</v>
      </c>
      <c r="W512" s="176" t="s">
        <v>176</v>
      </c>
    </row>
    <row r="513" spans="1:23" ht="12">
      <c r="A513" s="184">
        <v>17</v>
      </c>
      <c r="B513" s="185" t="s">
        <v>115</v>
      </c>
      <c r="C513" s="189">
        <v>0</v>
      </c>
      <c r="D513" s="190">
        <v>0</v>
      </c>
      <c r="E513" s="190">
        <v>6</v>
      </c>
      <c r="F513" s="190">
        <v>6</v>
      </c>
      <c r="G513" s="190">
        <v>6</v>
      </c>
      <c r="H513" s="190">
        <v>6</v>
      </c>
      <c r="I513" s="190">
        <v>6</v>
      </c>
      <c r="J513" s="190">
        <v>6</v>
      </c>
      <c r="K513" s="190">
        <v>6</v>
      </c>
      <c r="L513" s="190">
        <v>6</v>
      </c>
      <c r="M513" s="190">
        <v>6</v>
      </c>
      <c r="N513" s="190">
        <v>6</v>
      </c>
      <c r="O513" s="190">
        <v>6</v>
      </c>
      <c r="P513" s="190">
        <v>6</v>
      </c>
      <c r="Q513" s="190">
        <v>6</v>
      </c>
      <c r="R513" s="190">
        <v>6</v>
      </c>
      <c r="S513" s="190">
        <v>6</v>
      </c>
      <c r="T513" s="190">
        <v>6</v>
      </c>
      <c r="U513" s="190">
        <v>6</v>
      </c>
      <c r="V513" s="191">
        <v>6</v>
      </c>
      <c r="W513" s="176" t="s">
        <v>176</v>
      </c>
    </row>
    <row r="514" spans="1:23" ht="12">
      <c r="A514" s="184">
        <v>18</v>
      </c>
      <c r="B514" s="185" t="s">
        <v>116</v>
      </c>
      <c r="C514" s="192">
        <v>0</v>
      </c>
      <c r="D514" s="193">
        <v>0</v>
      </c>
      <c r="E514" s="193">
        <v>0</v>
      </c>
      <c r="F514" s="193">
        <v>0</v>
      </c>
      <c r="G514" s="193">
        <v>0</v>
      </c>
      <c r="H514" s="193">
        <v>0</v>
      </c>
      <c r="I514" s="193">
        <v>0</v>
      </c>
      <c r="J514" s="193">
        <v>0</v>
      </c>
      <c r="K514" s="193">
        <v>0</v>
      </c>
      <c r="L514" s="193">
        <v>0</v>
      </c>
      <c r="M514" s="193">
        <v>0</v>
      </c>
      <c r="N514" s="193">
        <v>0</v>
      </c>
      <c r="O514" s="193">
        <v>0</v>
      </c>
      <c r="P514" s="193">
        <v>0</v>
      </c>
      <c r="Q514" s="193">
        <v>0</v>
      </c>
      <c r="R514" s="193">
        <v>0</v>
      </c>
      <c r="S514" s="193">
        <v>0</v>
      </c>
      <c r="T514" s="193">
        <v>0</v>
      </c>
      <c r="U514" s="193">
        <v>0</v>
      </c>
      <c r="V514" s="194">
        <v>0</v>
      </c>
      <c r="W514" s="176" t="s">
        <v>176</v>
      </c>
    </row>
    <row r="515" spans="1:23" ht="12">
      <c r="A515" s="195" t="s">
        <v>124</v>
      </c>
      <c r="B515" s="196" t="s">
        <v>127</v>
      </c>
      <c r="C515" s="197">
        <f aca="true" t="shared" si="166" ref="C515:L515">0.5*(C493+C494)</f>
        <v>3</v>
      </c>
      <c r="D515" s="198">
        <f t="shared" si="166"/>
        <v>3</v>
      </c>
      <c r="E515" s="198">
        <f t="shared" si="166"/>
        <v>5</v>
      </c>
      <c r="F515" s="198">
        <f t="shared" si="166"/>
        <v>5</v>
      </c>
      <c r="G515" s="198">
        <f t="shared" si="166"/>
        <v>5</v>
      </c>
      <c r="H515" s="198">
        <f t="shared" si="166"/>
        <v>3</v>
      </c>
      <c r="I515" s="198">
        <f t="shared" si="166"/>
        <v>3</v>
      </c>
      <c r="J515" s="198">
        <f t="shared" si="166"/>
        <v>3</v>
      </c>
      <c r="K515" s="198">
        <f>0.5*(K493+K494)</f>
        <v>1</v>
      </c>
      <c r="L515" s="198">
        <f t="shared" si="166"/>
        <v>1</v>
      </c>
      <c r="M515" s="198">
        <f>0.5*(M493+K494)</f>
        <v>1</v>
      </c>
      <c r="N515" s="198">
        <f aca="true" t="shared" si="167" ref="N515:V515">0.5*(N493+N494)</f>
        <v>1</v>
      </c>
      <c r="O515" s="198">
        <f t="shared" si="167"/>
        <v>1</v>
      </c>
      <c r="P515" s="198">
        <f t="shared" si="167"/>
        <v>1</v>
      </c>
      <c r="Q515" s="198">
        <f t="shared" si="167"/>
        <v>1</v>
      </c>
      <c r="R515" s="198">
        <f t="shared" si="167"/>
        <v>1</v>
      </c>
      <c r="S515" s="198">
        <f t="shared" si="167"/>
        <v>1</v>
      </c>
      <c r="T515" s="198">
        <f t="shared" si="167"/>
        <v>1</v>
      </c>
      <c r="U515" s="198">
        <f t="shared" si="167"/>
        <v>1</v>
      </c>
      <c r="V515" s="199">
        <f t="shared" si="167"/>
        <v>1</v>
      </c>
      <c r="W515" s="176" t="s">
        <v>176</v>
      </c>
    </row>
    <row r="516" spans="1:23" ht="12">
      <c r="A516" s="184" t="s">
        <v>125</v>
      </c>
      <c r="B516" s="185" t="s">
        <v>128</v>
      </c>
      <c r="C516" s="200">
        <f aca="true" t="shared" si="168" ref="C516:V516">0.142857*(C495+C496+C497)+0.190476*(C498+C499+C500)</f>
        <v>3.666663</v>
      </c>
      <c r="D516" s="201">
        <f t="shared" si="168"/>
        <v>3.666663</v>
      </c>
      <c r="E516" s="201">
        <f t="shared" si="168"/>
        <v>3.666663</v>
      </c>
      <c r="F516" s="201">
        <f t="shared" si="168"/>
        <v>3.666663</v>
      </c>
      <c r="G516" s="201">
        <f t="shared" si="168"/>
        <v>3.666663</v>
      </c>
      <c r="H516" s="201">
        <f t="shared" si="168"/>
        <v>3.666663</v>
      </c>
      <c r="I516" s="201">
        <f t="shared" si="168"/>
        <v>3.666663</v>
      </c>
      <c r="J516" s="201">
        <f t="shared" si="168"/>
        <v>3.666663</v>
      </c>
      <c r="K516" s="201">
        <f>0.142857*(K495+K496+K497)+0.190476*(K498+K499+K500)</f>
        <v>3.666663</v>
      </c>
      <c r="L516" s="201">
        <f t="shared" si="168"/>
        <v>3.666663</v>
      </c>
      <c r="M516" s="201">
        <f t="shared" si="168"/>
        <v>3.666663</v>
      </c>
      <c r="N516" s="201">
        <f t="shared" si="168"/>
        <v>3.666663</v>
      </c>
      <c r="O516" s="201">
        <f t="shared" si="168"/>
        <v>3.666663</v>
      </c>
      <c r="P516" s="201">
        <f t="shared" si="168"/>
        <v>3.666663</v>
      </c>
      <c r="Q516" s="201">
        <f t="shared" si="168"/>
        <v>3.666663</v>
      </c>
      <c r="R516" s="201">
        <f t="shared" si="168"/>
        <v>3.666663</v>
      </c>
      <c r="S516" s="201">
        <f t="shared" si="168"/>
        <v>3.666663</v>
      </c>
      <c r="T516" s="201">
        <f t="shared" si="168"/>
        <v>3.666663</v>
      </c>
      <c r="U516" s="201">
        <f t="shared" si="168"/>
        <v>3.666663</v>
      </c>
      <c r="V516" s="202">
        <f t="shared" si="168"/>
        <v>3.666663</v>
      </c>
      <c r="W516" s="176" t="s">
        <v>176</v>
      </c>
    </row>
    <row r="517" spans="1:23" ht="12">
      <c r="A517" s="184" t="s">
        <v>126</v>
      </c>
      <c r="B517" s="185" t="s">
        <v>129</v>
      </c>
      <c r="C517" s="200">
        <f aca="true" t="shared" si="169" ref="C517:V517">0.25*(C501+C502+C503+C504)</f>
        <v>3.5</v>
      </c>
      <c r="D517" s="201">
        <f t="shared" si="169"/>
        <v>3.5</v>
      </c>
      <c r="E517" s="201">
        <f t="shared" si="169"/>
        <v>3.5</v>
      </c>
      <c r="F517" s="201">
        <f t="shared" si="169"/>
        <v>3.5</v>
      </c>
      <c r="G517" s="201">
        <f t="shared" si="169"/>
        <v>3.5</v>
      </c>
      <c r="H517" s="201">
        <f t="shared" si="169"/>
        <v>3.75</v>
      </c>
      <c r="I517" s="201">
        <f t="shared" si="169"/>
        <v>3.75</v>
      </c>
      <c r="J517" s="201">
        <f t="shared" si="169"/>
        <v>3.75</v>
      </c>
      <c r="K517" s="201">
        <f>0.25*(K501+K502+K503+K504)</f>
        <v>3.75</v>
      </c>
      <c r="L517" s="201">
        <f t="shared" si="169"/>
        <v>3.75</v>
      </c>
      <c r="M517" s="201">
        <f t="shared" si="169"/>
        <v>3.75</v>
      </c>
      <c r="N517" s="201">
        <f t="shared" si="169"/>
        <v>3.75</v>
      </c>
      <c r="O517" s="201">
        <f t="shared" si="169"/>
        <v>3.75</v>
      </c>
      <c r="P517" s="201">
        <f t="shared" si="169"/>
        <v>3.75</v>
      </c>
      <c r="Q517" s="201">
        <f t="shared" si="169"/>
        <v>3.75</v>
      </c>
      <c r="R517" s="201">
        <f t="shared" si="169"/>
        <v>3.75</v>
      </c>
      <c r="S517" s="201">
        <f t="shared" si="169"/>
        <v>3.75</v>
      </c>
      <c r="T517" s="201">
        <f t="shared" si="169"/>
        <v>3.75</v>
      </c>
      <c r="U517" s="201">
        <f t="shared" si="169"/>
        <v>3.75</v>
      </c>
      <c r="V517" s="202">
        <f t="shared" si="169"/>
        <v>3.75</v>
      </c>
      <c r="W517" s="176" t="s">
        <v>176</v>
      </c>
    </row>
    <row r="518" spans="1:23" ht="12">
      <c r="A518" s="184" t="s">
        <v>130</v>
      </c>
      <c r="B518" s="185" t="s">
        <v>1</v>
      </c>
      <c r="C518" s="200">
        <f aca="true" t="shared" si="170" ref="C518:V518">0.5*C505+0.25*(C506+C507)</f>
        <v>0.25</v>
      </c>
      <c r="D518" s="201">
        <f t="shared" si="170"/>
        <v>0.25</v>
      </c>
      <c r="E518" s="201">
        <f t="shared" si="170"/>
        <v>0.25</v>
      </c>
      <c r="F518" s="201">
        <f t="shared" si="170"/>
        <v>3.25</v>
      </c>
      <c r="G518" s="201">
        <f t="shared" si="170"/>
        <v>3.25</v>
      </c>
      <c r="H518" s="201">
        <f t="shared" si="170"/>
        <v>3.25</v>
      </c>
      <c r="I518" s="201">
        <f t="shared" si="170"/>
        <v>3.25</v>
      </c>
      <c r="J518" s="201">
        <f t="shared" si="170"/>
        <v>3.25</v>
      </c>
      <c r="K518" s="201">
        <f>0.5*K505+0.25*(K506+K507)</f>
        <v>3.25</v>
      </c>
      <c r="L518" s="201">
        <f t="shared" si="170"/>
        <v>3.25</v>
      </c>
      <c r="M518" s="201">
        <f t="shared" si="170"/>
        <v>3.25</v>
      </c>
      <c r="N518" s="201">
        <f t="shared" si="170"/>
        <v>3.25</v>
      </c>
      <c r="O518" s="201">
        <f t="shared" si="170"/>
        <v>3.25</v>
      </c>
      <c r="P518" s="201">
        <f t="shared" si="170"/>
        <v>3.25</v>
      </c>
      <c r="Q518" s="201">
        <f t="shared" si="170"/>
        <v>3.25</v>
      </c>
      <c r="R518" s="201">
        <f t="shared" si="170"/>
        <v>3.25</v>
      </c>
      <c r="S518" s="201">
        <f t="shared" si="170"/>
        <v>3.25</v>
      </c>
      <c r="T518" s="201">
        <f t="shared" si="170"/>
        <v>3.25</v>
      </c>
      <c r="U518" s="201">
        <f t="shared" si="170"/>
        <v>3.25</v>
      </c>
      <c r="V518" s="202">
        <f t="shared" si="170"/>
        <v>3.25</v>
      </c>
      <c r="W518" s="176" t="s">
        <v>176</v>
      </c>
    </row>
    <row r="519" spans="1:23" ht="12">
      <c r="A519" s="184" t="s">
        <v>131</v>
      </c>
      <c r="B519" s="185" t="s">
        <v>132</v>
      </c>
      <c r="C519" s="200">
        <f aca="true" t="shared" si="171" ref="C519:V519">0.5*C508+0.25*(C509+C510)</f>
        <v>0.5</v>
      </c>
      <c r="D519" s="201">
        <f t="shared" si="171"/>
        <v>0.5</v>
      </c>
      <c r="E519" s="201">
        <f t="shared" si="171"/>
        <v>0.5</v>
      </c>
      <c r="F519" s="201">
        <f t="shared" si="171"/>
        <v>0.5</v>
      </c>
      <c r="G519" s="201">
        <f t="shared" si="171"/>
        <v>0.5</v>
      </c>
      <c r="H519" s="201">
        <f t="shared" si="171"/>
        <v>0.5</v>
      </c>
      <c r="I519" s="201">
        <f t="shared" si="171"/>
        <v>0.5</v>
      </c>
      <c r="J519" s="201">
        <f t="shared" si="171"/>
        <v>0.5</v>
      </c>
      <c r="K519" s="201">
        <f>0.5*K508+0.25*(K509+K510)</f>
        <v>0.5</v>
      </c>
      <c r="L519" s="201">
        <f t="shared" si="171"/>
        <v>0.5</v>
      </c>
      <c r="M519" s="201">
        <f t="shared" si="171"/>
        <v>0.5</v>
      </c>
      <c r="N519" s="201">
        <f t="shared" si="171"/>
        <v>0.5</v>
      </c>
      <c r="O519" s="201">
        <f t="shared" si="171"/>
        <v>0.5</v>
      </c>
      <c r="P519" s="201">
        <f t="shared" si="171"/>
        <v>0.5</v>
      </c>
      <c r="Q519" s="201">
        <f t="shared" si="171"/>
        <v>0.5</v>
      </c>
      <c r="R519" s="201">
        <f t="shared" si="171"/>
        <v>0.5</v>
      </c>
      <c r="S519" s="201">
        <f t="shared" si="171"/>
        <v>0.5</v>
      </c>
      <c r="T519" s="201">
        <f t="shared" si="171"/>
        <v>0.5</v>
      </c>
      <c r="U519" s="201">
        <f t="shared" si="171"/>
        <v>0.5</v>
      </c>
      <c r="V519" s="202">
        <f t="shared" si="171"/>
        <v>0.5</v>
      </c>
      <c r="W519" s="176" t="s">
        <v>176</v>
      </c>
    </row>
    <row r="520" spans="1:23" ht="12">
      <c r="A520" s="203" t="s">
        <v>2</v>
      </c>
      <c r="B520" s="204" t="s">
        <v>120</v>
      </c>
      <c r="C520" s="205">
        <f aca="true" t="shared" si="172" ref="C520:V520">0.25*(C511+C512+C513+C514)</f>
        <v>0</v>
      </c>
      <c r="D520" s="206">
        <f t="shared" si="172"/>
        <v>0</v>
      </c>
      <c r="E520" s="206">
        <f t="shared" si="172"/>
        <v>1.5</v>
      </c>
      <c r="F520" s="206">
        <f t="shared" si="172"/>
        <v>2.25</v>
      </c>
      <c r="G520" s="206">
        <f t="shared" si="172"/>
        <v>2.25</v>
      </c>
      <c r="H520" s="206">
        <f t="shared" si="172"/>
        <v>2.25</v>
      </c>
      <c r="I520" s="206">
        <f t="shared" si="172"/>
        <v>2.25</v>
      </c>
      <c r="J520" s="206">
        <f t="shared" si="172"/>
        <v>2.25</v>
      </c>
      <c r="K520" s="206">
        <f>0.25*(K511+K512+K513+K514)</f>
        <v>2.25</v>
      </c>
      <c r="L520" s="206">
        <f t="shared" si="172"/>
        <v>2.25</v>
      </c>
      <c r="M520" s="206">
        <f t="shared" si="172"/>
        <v>2.25</v>
      </c>
      <c r="N520" s="206">
        <f t="shared" si="172"/>
        <v>2.25</v>
      </c>
      <c r="O520" s="206">
        <f t="shared" si="172"/>
        <v>2.25</v>
      </c>
      <c r="P520" s="206">
        <f t="shared" si="172"/>
        <v>2.25</v>
      </c>
      <c r="Q520" s="206">
        <f t="shared" si="172"/>
        <v>2.25</v>
      </c>
      <c r="R520" s="206">
        <f t="shared" si="172"/>
        <v>2.25</v>
      </c>
      <c r="S520" s="206">
        <f t="shared" si="172"/>
        <v>2.25</v>
      </c>
      <c r="T520" s="206">
        <f t="shared" si="172"/>
        <v>2.25</v>
      </c>
      <c r="U520" s="206">
        <f t="shared" si="172"/>
        <v>2.25</v>
      </c>
      <c r="V520" s="207">
        <f t="shared" si="172"/>
        <v>2.25</v>
      </c>
      <c r="W520" s="176" t="s">
        <v>176</v>
      </c>
    </row>
    <row r="521" spans="1:23" ht="12">
      <c r="A521" s="195" t="s">
        <v>0</v>
      </c>
      <c r="B521" s="196" t="s">
        <v>121</v>
      </c>
      <c r="C521" s="197">
        <f aca="true" t="shared" si="173" ref="C521:V521">1/3*(C515+C516+C517)</f>
        <v>3.3888876666666663</v>
      </c>
      <c r="D521" s="198">
        <f t="shared" si="173"/>
        <v>3.3888876666666663</v>
      </c>
      <c r="E521" s="198">
        <f t="shared" si="173"/>
        <v>4.055554333333333</v>
      </c>
      <c r="F521" s="198">
        <f t="shared" si="173"/>
        <v>4.055554333333333</v>
      </c>
      <c r="G521" s="198">
        <f t="shared" si="173"/>
        <v>4.055554333333333</v>
      </c>
      <c r="H521" s="198">
        <f t="shared" si="173"/>
        <v>3.472221</v>
      </c>
      <c r="I521" s="198">
        <f t="shared" si="173"/>
        <v>3.472221</v>
      </c>
      <c r="J521" s="198">
        <f t="shared" si="173"/>
        <v>3.472221</v>
      </c>
      <c r="K521" s="198">
        <f t="shared" si="173"/>
        <v>2.8055543333333333</v>
      </c>
      <c r="L521" s="198">
        <f t="shared" si="173"/>
        <v>2.8055543333333333</v>
      </c>
      <c r="M521" s="198">
        <f t="shared" si="173"/>
        <v>2.8055543333333333</v>
      </c>
      <c r="N521" s="198">
        <f t="shared" si="173"/>
        <v>2.8055543333333333</v>
      </c>
      <c r="O521" s="198">
        <f t="shared" si="173"/>
        <v>2.8055543333333333</v>
      </c>
      <c r="P521" s="198">
        <f t="shared" si="173"/>
        <v>2.8055543333333333</v>
      </c>
      <c r="Q521" s="198">
        <f t="shared" si="173"/>
        <v>2.8055543333333333</v>
      </c>
      <c r="R521" s="198">
        <f t="shared" si="173"/>
        <v>2.8055543333333333</v>
      </c>
      <c r="S521" s="198">
        <f t="shared" si="173"/>
        <v>2.8055543333333333</v>
      </c>
      <c r="T521" s="198">
        <f t="shared" si="173"/>
        <v>2.8055543333333333</v>
      </c>
      <c r="U521" s="198">
        <f t="shared" si="173"/>
        <v>2.8055543333333333</v>
      </c>
      <c r="V521" s="199">
        <f t="shared" si="173"/>
        <v>2.8055543333333333</v>
      </c>
      <c r="W521" s="176" t="s">
        <v>176</v>
      </c>
    </row>
    <row r="522" spans="1:23" ht="12">
      <c r="A522" s="184" t="s">
        <v>117</v>
      </c>
      <c r="B522" s="185" t="s">
        <v>122</v>
      </c>
      <c r="C522" s="200">
        <f aca="true" t="shared" si="174" ref="C522:V522">0.5*(C518+C519)</f>
        <v>0.375</v>
      </c>
      <c r="D522" s="201">
        <f t="shared" si="174"/>
        <v>0.375</v>
      </c>
      <c r="E522" s="201">
        <f t="shared" si="174"/>
        <v>0.375</v>
      </c>
      <c r="F522" s="201">
        <f t="shared" si="174"/>
        <v>1.875</v>
      </c>
      <c r="G522" s="201">
        <f t="shared" si="174"/>
        <v>1.875</v>
      </c>
      <c r="H522" s="201">
        <f t="shared" si="174"/>
        <v>1.875</v>
      </c>
      <c r="I522" s="201">
        <f t="shared" si="174"/>
        <v>1.875</v>
      </c>
      <c r="J522" s="201">
        <f t="shared" si="174"/>
        <v>1.875</v>
      </c>
      <c r="K522" s="201">
        <f t="shared" si="174"/>
        <v>1.875</v>
      </c>
      <c r="L522" s="201">
        <f t="shared" si="174"/>
        <v>1.875</v>
      </c>
      <c r="M522" s="201">
        <f t="shared" si="174"/>
        <v>1.875</v>
      </c>
      <c r="N522" s="201">
        <f t="shared" si="174"/>
        <v>1.875</v>
      </c>
      <c r="O522" s="201">
        <f t="shared" si="174"/>
        <v>1.875</v>
      </c>
      <c r="P522" s="201">
        <f t="shared" si="174"/>
        <v>1.875</v>
      </c>
      <c r="Q522" s="201">
        <f t="shared" si="174"/>
        <v>1.875</v>
      </c>
      <c r="R522" s="201">
        <f t="shared" si="174"/>
        <v>1.875</v>
      </c>
      <c r="S522" s="201">
        <f t="shared" si="174"/>
        <v>1.875</v>
      </c>
      <c r="T522" s="201">
        <f t="shared" si="174"/>
        <v>1.875</v>
      </c>
      <c r="U522" s="201">
        <f t="shared" si="174"/>
        <v>1.875</v>
      </c>
      <c r="V522" s="202">
        <f t="shared" si="174"/>
        <v>1.875</v>
      </c>
      <c r="W522" s="176" t="s">
        <v>176</v>
      </c>
    </row>
    <row r="523" spans="1:23" ht="12">
      <c r="A523" s="203" t="s">
        <v>2</v>
      </c>
      <c r="B523" s="204" t="s">
        <v>123</v>
      </c>
      <c r="C523" s="205">
        <f aca="true" t="shared" si="175" ref="C523:V523">C520</f>
        <v>0</v>
      </c>
      <c r="D523" s="206">
        <f t="shared" si="175"/>
        <v>0</v>
      </c>
      <c r="E523" s="206">
        <f t="shared" si="175"/>
        <v>1.5</v>
      </c>
      <c r="F523" s="206">
        <f t="shared" si="175"/>
        <v>2.25</v>
      </c>
      <c r="G523" s="206">
        <f t="shared" si="175"/>
        <v>2.25</v>
      </c>
      <c r="H523" s="206">
        <f t="shared" si="175"/>
        <v>2.25</v>
      </c>
      <c r="I523" s="206">
        <f t="shared" si="175"/>
        <v>2.25</v>
      </c>
      <c r="J523" s="206">
        <f t="shared" si="175"/>
        <v>2.25</v>
      </c>
      <c r="K523" s="206">
        <f t="shared" si="175"/>
        <v>2.25</v>
      </c>
      <c r="L523" s="206">
        <f t="shared" si="175"/>
        <v>2.25</v>
      </c>
      <c r="M523" s="206">
        <f t="shared" si="175"/>
        <v>2.25</v>
      </c>
      <c r="N523" s="206">
        <f t="shared" si="175"/>
        <v>2.25</v>
      </c>
      <c r="O523" s="206">
        <f t="shared" si="175"/>
        <v>2.25</v>
      </c>
      <c r="P523" s="206">
        <f t="shared" si="175"/>
        <v>2.25</v>
      </c>
      <c r="Q523" s="206">
        <f t="shared" si="175"/>
        <v>2.25</v>
      </c>
      <c r="R523" s="206">
        <f t="shared" si="175"/>
        <v>2.25</v>
      </c>
      <c r="S523" s="206">
        <f t="shared" si="175"/>
        <v>2.25</v>
      </c>
      <c r="T523" s="206">
        <f t="shared" si="175"/>
        <v>2.25</v>
      </c>
      <c r="U523" s="206">
        <f t="shared" si="175"/>
        <v>2.25</v>
      </c>
      <c r="V523" s="207">
        <f t="shared" si="175"/>
        <v>2.25</v>
      </c>
      <c r="W523" s="176" t="s">
        <v>176</v>
      </c>
    </row>
    <row r="524" spans="1:23" ht="12">
      <c r="A524" s="208" t="s">
        <v>118</v>
      </c>
      <c r="B524" s="209"/>
      <c r="C524" s="210">
        <f aca="true" t="shared" si="176" ref="C524:V524">5/12*C521+5/12*C522+2/12*C523</f>
        <v>1.5682865277777778</v>
      </c>
      <c r="D524" s="211">
        <f t="shared" si="176"/>
        <v>1.5682865277777778</v>
      </c>
      <c r="E524" s="211">
        <f t="shared" si="176"/>
        <v>2.0960643055555557</v>
      </c>
      <c r="F524" s="211">
        <f t="shared" si="176"/>
        <v>2.8460643055555557</v>
      </c>
      <c r="G524" s="211">
        <f t="shared" si="176"/>
        <v>2.8460643055555557</v>
      </c>
      <c r="H524" s="211">
        <f t="shared" si="176"/>
        <v>2.60300875</v>
      </c>
      <c r="I524" s="211">
        <f t="shared" si="176"/>
        <v>2.60300875</v>
      </c>
      <c r="J524" s="211">
        <f t="shared" si="176"/>
        <v>2.60300875</v>
      </c>
      <c r="K524" s="211">
        <f t="shared" si="176"/>
        <v>2.325230972222222</v>
      </c>
      <c r="L524" s="211">
        <f t="shared" si="176"/>
        <v>2.325230972222222</v>
      </c>
      <c r="M524" s="211">
        <f t="shared" si="176"/>
        <v>2.325230972222222</v>
      </c>
      <c r="N524" s="211">
        <f t="shared" si="176"/>
        <v>2.325230972222222</v>
      </c>
      <c r="O524" s="211">
        <f t="shared" si="176"/>
        <v>2.325230972222222</v>
      </c>
      <c r="P524" s="211">
        <f t="shared" si="176"/>
        <v>2.325230972222222</v>
      </c>
      <c r="Q524" s="211">
        <f t="shared" si="176"/>
        <v>2.325230972222222</v>
      </c>
      <c r="R524" s="211">
        <f t="shared" si="176"/>
        <v>2.325230972222222</v>
      </c>
      <c r="S524" s="211">
        <f t="shared" si="176"/>
        <v>2.325230972222222</v>
      </c>
      <c r="T524" s="211">
        <f t="shared" si="176"/>
        <v>2.325230972222222</v>
      </c>
      <c r="U524" s="211">
        <f t="shared" si="176"/>
        <v>2.325230972222222</v>
      </c>
      <c r="V524" s="212">
        <f t="shared" si="176"/>
        <v>2.325230972222222</v>
      </c>
      <c r="W524" s="176" t="s">
        <v>176</v>
      </c>
    </row>
    <row r="525" ht="12"/>
    <row r="526" ht="12"/>
    <row r="529" ht="12"/>
    <row r="530" ht="12"/>
    <row r="531" ht="12"/>
    <row r="532" ht="12"/>
    <row r="536" ht="12"/>
    <row r="537" ht="12"/>
    <row r="538" ht="12"/>
    <row r="539" ht="12"/>
    <row r="544" ht="12"/>
    <row r="545" ht="12"/>
    <row r="546" ht="12"/>
    <row r="548" ht="12"/>
  </sheetData>
  <sheetProtection/>
  <printOptions/>
  <pageMargins left="0.75" right="0.75" top="1" bottom="1" header="0.5" footer="0.5"/>
  <pageSetup horizontalDpi="600" verticalDpi="600" orientation="landscape" paperSize="9" r:id="rId3"/>
  <legacyDrawing r:id="rId2"/>
</worksheet>
</file>

<file path=xl/worksheets/sheet10.xml><?xml version="1.0" encoding="utf-8"?>
<worksheet xmlns="http://schemas.openxmlformats.org/spreadsheetml/2006/main" xmlns:r="http://schemas.openxmlformats.org/officeDocument/2006/relationships">
  <dimension ref="A1:Y49"/>
  <sheetViews>
    <sheetView zoomScalePageLayoutView="0" workbookViewId="0" topLeftCell="A1">
      <pane xSplit="2" ySplit="1" topLeftCell="C29" activePane="bottomRight" state="frozen"/>
      <selection pane="topLeft" activeCell="A1" sqref="A1"/>
      <selection pane="topRight" activeCell="C1" sqref="C1"/>
      <selection pane="bottomLeft" activeCell="A1" sqref="A1"/>
      <selection pane="bottomRight" activeCell="A1" sqref="A1:V36"/>
    </sheetView>
  </sheetViews>
  <sheetFormatPr defaultColWidth="9.140625" defaultRowHeight="12.75"/>
  <cols>
    <col min="2" max="2" width="43.57421875" style="0" customWidth="1"/>
    <col min="3" max="23" width="5.8515625" style="0" customWidth="1"/>
    <col min="24" max="24" width="5.421875" style="0" customWidth="1"/>
    <col min="25" max="25" width="4.7109375" style="0" customWidth="1"/>
  </cols>
  <sheetData>
    <row r="1" spans="1:25" s="4" customFormat="1" ht="12.75">
      <c r="A1" s="27" t="s">
        <v>90</v>
      </c>
      <c r="B1" s="28" t="s">
        <v>91</v>
      </c>
      <c r="C1" s="29" t="s">
        <v>25</v>
      </c>
      <c r="D1" s="30" t="s">
        <v>26</v>
      </c>
      <c r="E1" s="30" t="s">
        <v>27</v>
      </c>
      <c r="F1" s="30" t="s">
        <v>28</v>
      </c>
      <c r="G1" s="30" t="s">
        <v>29</v>
      </c>
      <c r="H1" s="30" t="s">
        <v>30</v>
      </c>
      <c r="I1" s="30" t="s">
        <v>31</v>
      </c>
      <c r="J1" s="30" t="s">
        <v>32</v>
      </c>
      <c r="K1" s="30" t="s">
        <v>33</v>
      </c>
      <c r="L1" s="30" t="s">
        <v>34</v>
      </c>
      <c r="M1" s="30" t="s">
        <v>48</v>
      </c>
      <c r="N1" s="30" t="s">
        <v>49</v>
      </c>
      <c r="O1" s="30" t="s">
        <v>50</v>
      </c>
      <c r="P1" s="30" t="s">
        <v>51</v>
      </c>
      <c r="Q1" s="30" t="s">
        <v>52</v>
      </c>
      <c r="R1" s="30" t="s">
        <v>53</v>
      </c>
      <c r="S1" s="30" t="s">
        <v>54</v>
      </c>
      <c r="T1" s="30" t="s">
        <v>55</v>
      </c>
      <c r="U1" s="30" t="s">
        <v>56</v>
      </c>
      <c r="V1" s="31" t="s">
        <v>57</v>
      </c>
      <c r="X1" s="70" t="s">
        <v>61</v>
      </c>
      <c r="Y1" s="70" t="s">
        <v>62</v>
      </c>
    </row>
    <row r="2" spans="1:25" ht="12.75">
      <c r="A2" s="12" t="s">
        <v>65</v>
      </c>
      <c r="B2" s="19" t="s">
        <v>106</v>
      </c>
      <c r="C2" s="10">
        <v>6</v>
      </c>
      <c r="D2" s="10">
        <v>6</v>
      </c>
      <c r="E2" s="10">
        <v>6</v>
      </c>
      <c r="F2" s="10">
        <v>6</v>
      </c>
      <c r="G2" s="32">
        <v>6</v>
      </c>
      <c r="H2" s="32">
        <v>6</v>
      </c>
      <c r="I2" s="32">
        <v>6</v>
      </c>
      <c r="J2" s="32">
        <v>6</v>
      </c>
      <c r="K2" s="32">
        <v>6</v>
      </c>
      <c r="L2" s="32">
        <v>6</v>
      </c>
      <c r="M2" s="32">
        <v>6</v>
      </c>
      <c r="N2" s="32">
        <v>2</v>
      </c>
      <c r="O2" s="32">
        <v>2</v>
      </c>
      <c r="P2" s="32">
        <v>2</v>
      </c>
      <c r="Q2" s="32">
        <v>2</v>
      </c>
      <c r="R2" s="32">
        <v>2</v>
      </c>
      <c r="S2" s="32">
        <v>2</v>
      </c>
      <c r="T2" s="32">
        <v>2</v>
      </c>
      <c r="U2" s="32">
        <v>2</v>
      </c>
      <c r="V2" s="33">
        <v>2</v>
      </c>
      <c r="X2" s="65">
        <v>6</v>
      </c>
      <c r="Y2" s="65">
        <v>2</v>
      </c>
    </row>
    <row r="3" spans="1:25" ht="12.75">
      <c r="A3" s="12" t="s">
        <v>66</v>
      </c>
      <c r="B3" s="19" t="s">
        <v>95</v>
      </c>
      <c r="C3" s="10">
        <v>0</v>
      </c>
      <c r="D3" s="10">
        <v>0</v>
      </c>
      <c r="E3" s="10">
        <v>0</v>
      </c>
      <c r="F3" s="10">
        <v>4</v>
      </c>
      <c r="G3" s="32">
        <v>4</v>
      </c>
      <c r="H3" s="32">
        <v>4</v>
      </c>
      <c r="I3" s="32">
        <v>4</v>
      </c>
      <c r="J3" s="32">
        <v>4</v>
      </c>
      <c r="K3" s="32">
        <v>4</v>
      </c>
      <c r="L3" s="32">
        <v>4</v>
      </c>
      <c r="M3" s="32">
        <v>4</v>
      </c>
      <c r="N3" s="32">
        <v>4</v>
      </c>
      <c r="O3" s="32">
        <v>0</v>
      </c>
      <c r="P3" s="32">
        <v>0</v>
      </c>
      <c r="Q3" s="32">
        <v>0</v>
      </c>
      <c r="R3" s="32">
        <v>0</v>
      </c>
      <c r="S3" s="32">
        <v>0</v>
      </c>
      <c r="T3" s="32">
        <v>0</v>
      </c>
      <c r="U3" s="32">
        <v>0</v>
      </c>
      <c r="V3" s="33">
        <v>0</v>
      </c>
      <c r="X3" s="65">
        <v>4</v>
      </c>
      <c r="Y3" s="65">
        <v>4</v>
      </c>
    </row>
    <row r="4" spans="1:25" ht="12.75">
      <c r="A4" s="12" t="s">
        <v>67</v>
      </c>
      <c r="B4" s="19" t="s">
        <v>96</v>
      </c>
      <c r="C4" s="10">
        <v>0</v>
      </c>
      <c r="D4" s="10">
        <v>0</v>
      </c>
      <c r="E4" s="10">
        <v>6</v>
      </c>
      <c r="F4" s="10">
        <v>3</v>
      </c>
      <c r="G4" s="32">
        <v>3</v>
      </c>
      <c r="H4" s="32">
        <v>3</v>
      </c>
      <c r="I4" s="32">
        <v>3</v>
      </c>
      <c r="J4" s="32">
        <v>3</v>
      </c>
      <c r="K4" s="32">
        <v>3</v>
      </c>
      <c r="L4" s="32">
        <v>3</v>
      </c>
      <c r="M4" s="32">
        <v>3</v>
      </c>
      <c r="N4" s="32">
        <v>3</v>
      </c>
      <c r="O4" s="32">
        <v>3</v>
      </c>
      <c r="P4" s="32">
        <v>3</v>
      </c>
      <c r="Q4" s="32">
        <v>3</v>
      </c>
      <c r="R4" s="32">
        <v>3</v>
      </c>
      <c r="S4" s="32">
        <v>3</v>
      </c>
      <c r="T4" s="32">
        <v>3</v>
      </c>
      <c r="U4" s="32">
        <v>3</v>
      </c>
      <c r="V4" s="33">
        <v>3</v>
      </c>
      <c r="X4" s="65">
        <v>3</v>
      </c>
      <c r="Y4" s="65">
        <v>3</v>
      </c>
    </row>
    <row r="5" spans="1:25" ht="12.75">
      <c r="A5" s="12" t="s">
        <v>68</v>
      </c>
      <c r="B5" s="19" t="s">
        <v>97</v>
      </c>
      <c r="C5" s="10">
        <v>0</v>
      </c>
      <c r="D5" s="10">
        <v>0</v>
      </c>
      <c r="E5" s="10">
        <v>4</v>
      </c>
      <c r="F5" s="10">
        <v>2</v>
      </c>
      <c r="G5" s="32">
        <v>2</v>
      </c>
      <c r="H5" s="32">
        <v>2</v>
      </c>
      <c r="I5" s="32">
        <v>2</v>
      </c>
      <c r="J5" s="32">
        <v>2</v>
      </c>
      <c r="K5" s="32">
        <v>2</v>
      </c>
      <c r="L5" s="32">
        <v>2</v>
      </c>
      <c r="M5" s="32">
        <v>2</v>
      </c>
      <c r="N5" s="32">
        <v>2</v>
      </c>
      <c r="O5" s="32">
        <v>2</v>
      </c>
      <c r="P5" s="32">
        <v>2</v>
      </c>
      <c r="Q5" s="32">
        <v>2</v>
      </c>
      <c r="R5" s="32">
        <v>2</v>
      </c>
      <c r="S5" s="32">
        <v>2</v>
      </c>
      <c r="T5" s="32">
        <v>2</v>
      </c>
      <c r="U5" s="32">
        <v>2</v>
      </c>
      <c r="V5" s="33">
        <v>2</v>
      </c>
      <c r="X5" s="65">
        <v>2</v>
      </c>
      <c r="Y5" s="65">
        <v>2</v>
      </c>
    </row>
    <row r="6" spans="1:25" ht="12.75">
      <c r="A6" s="12" t="s">
        <v>69</v>
      </c>
      <c r="B6" s="19" t="s">
        <v>98</v>
      </c>
      <c r="C6" s="10">
        <v>0</v>
      </c>
      <c r="D6" s="10">
        <v>0</v>
      </c>
      <c r="E6" s="10">
        <v>1</v>
      </c>
      <c r="F6" s="10">
        <v>1</v>
      </c>
      <c r="G6" s="32">
        <v>1</v>
      </c>
      <c r="H6" s="32">
        <v>1</v>
      </c>
      <c r="I6" s="32">
        <v>1</v>
      </c>
      <c r="J6" s="32">
        <v>1</v>
      </c>
      <c r="K6" s="32">
        <v>1</v>
      </c>
      <c r="L6" s="32">
        <v>1</v>
      </c>
      <c r="M6" s="32">
        <v>1</v>
      </c>
      <c r="N6" s="32">
        <v>1</v>
      </c>
      <c r="O6" s="32">
        <v>1</v>
      </c>
      <c r="P6" s="32">
        <v>1</v>
      </c>
      <c r="Q6" s="32">
        <v>1</v>
      </c>
      <c r="R6" s="32">
        <v>1</v>
      </c>
      <c r="S6" s="32">
        <v>1</v>
      </c>
      <c r="T6" s="32">
        <v>1</v>
      </c>
      <c r="U6" s="32">
        <v>1</v>
      </c>
      <c r="V6" s="33">
        <v>1</v>
      </c>
      <c r="X6" s="65">
        <v>1</v>
      </c>
      <c r="Y6" s="65">
        <v>1</v>
      </c>
    </row>
    <row r="7" spans="1:25" ht="12.75">
      <c r="A7" s="12" t="s">
        <v>70</v>
      </c>
      <c r="B7" s="19" t="s">
        <v>99</v>
      </c>
      <c r="C7" s="10">
        <v>1</v>
      </c>
      <c r="D7" s="10">
        <v>1</v>
      </c>
      <c r="E7" s="10">
        <v>6</v>
      </c>
      <c r="F7" s="10">
        <v>6</v>
      </c>
      <c r="G7" s="32">
        <v>2</v>
      </c>
      <c r="H7" s="32">
        <v>2</v>
      </c>
      <c r="I7" s="32">
        <v>2</v>
      </c>
      <c r="J7" s="32">
        <v>2</v>
      </c>
      <c r="K7" s="32">
        <v>2</v>
      </c>
      <c r="L7" s="32">
        <v>2</v>
      </c>
      <c r="M7" s="32">
        <v>2</v>
      </c>
      <c r="N7" s="32">
        <v>2</v>
      </c>
      <c r="O7" s="32">
        <v>2</v>
      </c>
      <c r="P7" s="32">
        <v>2</v>
      </c>
      <c r="Q7" s="32">
        <v>2</v>
      </c>
      <c r="R7" s="32">
        <v>2</v>
      </c>
      <c r="S7" s="32">
        <v>2</v>
      </c>
      <c r="T7" s="32">
        <v>2</v>
      </c>
      <c r="U7" s="32">
        <v>2</v>
      </c>
      <c r="V7" s="33">
        <v>2</v>
      </c>
      <c r="X7" s="65">
        <v>2</v>
      </c>
      <c r="Y7" s="65">
        <v>2</v>
      </c>
    </row>
    <row r="8" spans="1:25" ht="12.75">
      <c r="A8" s="12" t="s">
        <v>71</v>
      </c>
      <c r="B8" s="19" t="s">
        <v>100</v>
      </c>
      <c r="C8" s="10">
        <v>1</v>
      </c>
      <c r="D8" s="10">
        <v>1</v>
      </c>
      <c r="E8" s="10">
        <v>4</v>
      </c>
      <c r="F8" s="10">
        <v>4</v>
      </c>
      <c r="G8" s="32">
        <v>2</v>
      </c>
      <c r="H8" s="32">
        <v>2</v>
      </c>
      <c r="I8" s="32">
        <v>2</v>
      </c>
      <c r="J8" s="32">
        <v>2</v>
      </c>
      <c r="K8" s="32">
        <v>2</v>
      </c>
      <c r="L8" s="32">
        <v>2</v>
      </c>
      <c r="M8" s="32">
        <v>2</v>
      </c>
      <c r="N8" s="32">
        <v>2</v>
      </c>
      <c r="O8" s="32">
        <v>2</v>
      </c>
      <c r="P8" s="32">
        <v>2</v>
      </c>
      <c r="Q8" s="32">
        <v>2</v>
      </c>
      <c r="R8" s="32">
        <v>2</v>
      </c>
      <c r="S8" s="32">
        <v>2</v>
      </c>
      <c r="T8" s="32">
        <v>2</v>
      </c>
      <c r="U8" s="32">
        <v>2</v>
      </c>
      <c r="V8" s="33">
        <v>2</v>
      </c>
      <c r="X8" s="65">
        <v>2</v>
      </c>
      <c r="Y8" s="65">
        <v>2</v>
      </c>
    </row>
    <row r="9" spans="1:25" ht="12.75">
      <c r="A9" s="12" t="s">
        <v>72</v>
      </c>
      <c r="B9" s="19" t="s">
        <v>101</v>
      </c>
      <c r="C9" s="10">
        <v>1</v>
      </c>
      <c r="D9" s="10">
        <v>1</v>
      </c>
      <c r="E9" s="10">
        <v>1</v>
      </c>
      <c r="F9" s="10">
        <v>1</v>
      </c>
      <c r="G9" s="32">
        <v>1</v>
      </c>
      <c r="H9" s="32">
        <v>1</v>
      </c>
      <c r="I9" s="32">
        <v>1</v>
      </c>
      <c r="J9" s="32">
        <v>1</v>
      </c>
      <c r="K9" s="32">
        <v>1</v>
      </c>
      <c r="L9" s="32">
        <v>1</v>
      </c>
      <c r="M9" s="32">
        <v>1</v>
      </c>
      <c r="N9" s="32">
        <v>2</v>
      </c>
      <c r="O9" s="32">
        <v>2</v>
      </c>
      <c r="P9" s="32">
        <v>2</v>
      </c>
      <c r="Q9" s="32">
        <v>2</v>
      </c>
      <c r="R9" s="32">
        <v>2</v>
      </c>
      <c r="S9" s="32">
        <v>2</v>
      </c>
      <c r="T9" s="32">
        <v>2</v>
      </c>
      <c r="U9" s="32">
        <v>2</v>
      </c>
      <c r="V9" s="33">
        <v>2</v>
      </c>
      <c r="X9" s="65">
        <v>1</v>
      </c>
      <c r="Y9" s="65">
        <v>2</v>
      </c>
    </row>
    <row r="10" spans="1:25" ht="12.75">
      <c r="A10" s="12" t="s">
        <v>73</v>
      </c>
      <c r="B10" s="19" t="s">
        <v>102</v>
      </c>
      <c r="C10" s="10">
        <v>4</v>
      </c>
      <c r="D10" s="10">
        <v>4</v>
      </c>
      <c r="E10" s="10">
        <v>4</v>
      </c>
      <c r="F10" s="10">
        <v>4</v>
      </c>
      <c r="G10" s="32">
        <v>4</v>
      </c>
      <c r="H10" s="32">
        <v>4</v>
      </c>
      <c r="I10" s="32">
        <v>4</v>
      </c>
      <c r="J10" s="32">
        <v>4</v>
      </c>
      <c r="K10" s="32">
        <v>4</v>
      </c>
      <c r="L10" s="32">
        <v>4</v>
      </c>
      <c r="M10" s="32">
        <v>4</v>
      </c>
      <c r="N10" s="32">
        <v>4</v>
      </c>
      <c r="O10" s="32">
        <v>4</v>
      </c>
      <c r="P10" s="32">
        <v>4</v>
      </c>
      <c r="Q10" s="32">
        <v>4</v>
      </c>
      <c r="R10" s="32">
        <v>4</v>
      </c>
      <c r="S10" s="32">
        <v>4</v>
      </c>
      <c r="T10" s="32">
        <v>4</v>
      </c>
      <c r="U10" s="32">
        <v>4</v>
      </c>
      <c r="V10" s="33">
        <v>4</v>
      </c>
      <c r="X10" s="65">
        <v>4</v>
      </c>
      <c r="Y10" s="65">
        <v>4</v>
      </c>
    </row>
    <row r="11" spans="1:25" ht="12.75">
      <c r="A11" s="12" t="s">
        <v>74</v>
      </c>
      <c r="B11" s="19" t="s">
        <v>103</v>
      </c>
      <c r="C11" s="10">
        <v>6</v>
      </c>
      <c r="D11" s="10">
        <v>6</v>
      </c>
      <c r="E11" s="10">
        <v>4</v>
      </c>
      <c r="F11" s="10">
        <v>4</v>
      </c>
      <c r="G11" s="32">
        <v>4</v>
      </c>
      <c r="H11" s="32">
        <v>4</v>
      </c>
      <c r="I11" s="32">
        <v>4</v>
      </c>
      <c r="J11" s="32">
        <v>4</v>
      </c>
      <c r="K11" s="32">
        <v>4</v>
      </c>
      <c r="L11" s="32">
        <v>4</v>
      </c>
      <c r="M11" s="32">
        <v>4</v>
      </c>
      <c r="N11" s="32">
        <v>4</v>
      </c>
      <c r="O11" s="32">
        <v>4</v>
      </c>
      <c r="P11" s="32">
        <v>4</v>
      </c>
      <c r="Q11" s="32">
        <v>4</v>
      </c>
      <c r="R11" s="32">
        <v>4</v>
      </c>
      <c r="S11" s="32">
        <v>4</v>
      </c>
      <c r="T11" s="32">
        <v>4</v>
      </c>
      <c r="U11" s="32">
        <v>4</v>
      </c>
      <c r="V11" s="33">
        <v>4</v>
      </c>
      <c r="X11" s="65">
        <v>4</v>
      </c>
      <c r="Y11" s="65">
        <v>4</v>
      </c>
    </row>
    <row r="12" spans="1:25" ht="12.75">
      <c r="A12" s="12" t="s">
        <v>75</v>
      </c>
      <c r="B12" s="19" t="s">
        <v>104</v>
      </c>
      <c r="C12" s="10">
        <v>0</v>
      </c>
      <c r="D12" s="10">
        <v>0</v>
      </c>
      <c r="E12" s="10">
        <v>1</v>
      </c>
      <c r="F12" s="10">
        <v>1</v>
      </c>
      <c r="G12" s="32">
        <v>1</v>
      </c>
      <c r="H12" s="32">
        <v>1</v>
      </c>
      <c r="I12" s="32">
        <v>1</v>
      </c>
      <c r="J12" s="32">
        <v>1</v>
      </c>
      <c r="K12" s="32">
        <v>1</v>
      </c>
      <c r="L12" s="32">
        <v>1</v>
      </c>
      <c r="M12" s="32">
        <v>1</v>
      </c>
      <c r="N12" s="32">
        <v>1</v>
      </c>
      <c r="O12" s="32">
        <v>1</v>
      </c>
      <c r="P12" s="32">
        <v>1</v>
      </c>
      <c r="Q12" s="32">
        <v>1</v>
      </c>
      <c r="R12" s="32">
        <v>1</v>
      </c>
      <c r="S12" s="32">
        <v>1</v>
      </c>
      <c r="T12" s="32">
        <v>1</v>
      </c>
      <c r="U12" s="32">
        <v>1</v>
      </c>
      <c r="V12" s="33">
        <v>1</v>
      </c>
      <c r="X12" s="65">
        <v>1</v>
      </c>
      <c r="Y12" s="65">
        <v>1</v>
      </c>
    </row>
    <row r="13" spans="1:25" ht="12.75">
      <c r="A13" s="12" t="s">
        <v>76</v>
      </c>
      <c r="B13" s="19" t="s">
        <v>105</v>
      </c>
      <c r="C13" s="10">
        <v>6</v>
      </c>
      <c r="D13" s="10">
        <v>6</v>
      </c>
      <c r="E13" s="10">
        <v>6</v>
      </c>
      <c r="F13" s="10">
        <v>6</v>
      </c>
      <c r="G13" s="32">
        <v>6</v>
      </c>
      <c r="H13" s="32">
        <v>6</v>
      </c>
      <c r="I13" s="32">
        <v>6</v>
      </c>
      <c r="J13" s="32">
        <v>6</v>
      </c>
      <c r="K13" s="32">
        <v>6</v>
      </c>
      <c r="L13" s="32">
        <v>6</v>
      </c>
      <c r="M13" s="32">
        <v>6</v>
      </c>
      <c r="N13" s="32">
        <v>6</v>
      </c>
      <c r="O13" s="32">
        <v>6</v>
      </c>
      <c r="P13" s="32">
        <v>6</v>
      </c>
      <c r="Q13" s="32">
        <v>6</v>
      </c>
      <c r="R13" s="32">
        <v>6</v>
      </c>
      <c r="S13" s="32">
        <v>6</v>
      </c>
      <c r="T13" s="32">
        <v>6</v>
      </c>
      <c r="U13" s="32">
        <v>6</v>
      </c>
      <c r="V13" s="33">
        <v>6</v>
      </c>
      <c r="X13" s="65">
        <v>6</v>
      </c>
      <c r="Y13" s="65">
        <v>6</v>
      </c>
    </row>
    <row r="14" spans="1:25" ht="12.75">
      <c r="A14" s="12" t="s">
        <v>77</v>
      </c>
      <c r="B14" s="19"/>
      <c r="C14" s="10"/>
      <c r="D14" s="10"/>
      <c r="E14" s="10"/>
      <c r="F14" s="10"/>
      <c r="G14" s="32"/>
      <c r="H14" s="32"/>
      <c r="I14" s="32"/>
      <c r="J14" s="32"/>
      <c r="K14" s="32"/>
      <c r="L14" s="32"/>
      <c r="M14" s="32"/>
      <c r="N14" s="32"/>
      <c r="O14" s="32"/>
      <c r="P14" s="32"/>
      <c r="Q14" s="32"/>
      <c r="R14" s="32"/>
      <c r="S14" s="32"/>
      <c r="T14" s="32"/>
      <c r="U14" s="32"/>
      <c r="V14" s="33"/>
      <c r="X14" s="65"/>
      <c r="Y14" s="65"/>
    </row>
    <row r="15" spans="1:25" ht="12.75">
      <c r="A15" s="12" t="s">
        <v>78</v>
      </c>
      <c r="B15" s="19" t="s">
        <v>107</v>
      </c>
      <c r="C15" s="10">
        <v>0</v>
      </c>
      <c r="D15" s="10">
        <v>0</v>
      </c>
      <c r="E15" s="10">
        <v>0</v>
      </c>
      <c r="F15" s="10">
        <v>0</v>
      </c>
      <c r="G15" s="32">
        <v>0</v>
      </c>
      <c r="H15" s="32">
        <v>0</v>
      </c>
      <c r="I15" s="32">
        <v>0</v>
      </c>
      <c r="J15" s="32">
        <v>0</v>
      </c>
      <c r="K15" s="32">
        <v>0</v>
      </c>
      <c r="L15" s="32">
        <v>0</v>
      </c>
      <c r="M15" s="32">
        <v>0</v>
      </c>
      <c r="N15" s="32">
        <v>6</v>
      </c>
      <c r="O15" s="32">
        <v>6</v>
      </c>
      <c r="P15" s="32">
        <v>6</v>
      </c>
      <c r="Q15" s="32">
        <v>6</v>
      </c>
      <c r="R15" s="32">
        <v>6</v>
      </c>
      <c r="S15" s="32">
        <v>6</v>
      </c>
      <c r="T15" s="32">
        <v>6</v>
      </c>
      <c r="U15" s="32">
        <v>6</v>
      </c>
      <c r="V15" s="33">
        <v>6</v>
      </c>
      <c r="X15" s="65">
        <v>6</v>
      </c>
      <c r="Y15" s="65">
        <v>6</v>
      </c>
    </row>
    <row r="16" spans="1:25" ht="12.75">
      <c r="A16" s="12" t="s">
        <v>79</v>
      </c>
      <c r="B16" s="19" t="s">
        <v>108</v>
      </c>
      <c r="C16" s="10">
        <v>0</v>
      </c>
      <c r="D16" s="10">
        <v>0</v>
      </c>
      <c r="E16" s="10">
        <v>0</v>
      </c>
      <c r="F16" s="10">
        <v>0</v>
      </c>
      <c r="G16" s="32">
        <v>0</v>
      </c>
      <c r="H16" s="32">
        <v>0</v>
      </c>
      <c r="I16" s="32">
        <v>4</v>
      </c>
      <c r="J16" s="32">
        <v>4</v>
      </c>
      <c r="K16" s="32">
        <v>4</v>
      </c>
      <c r="L16" s="32">
        <v>4</v>
      </c>
      <c r="M16" s="32">
        <v>4</v>
      </c>
      <c r="N16" s="32">
        <v>0</v>
      </c>
      <c r="O16" s="32">
        <v>0</v>
      </c>
      <c r="P16" s="32">
        <v>0</v>
      </c>
      <c r="Q16" s="32">
        <v>0</v>
      </c>
      <c r="R16" s="32">
        <v>0</v>
      </c>
      <c r="S16" s="32">
        <v>0</v>
      </c>
      <c r="T16" s="32">
        <v>0</v>
      </c>
      <c r="U16" s="32">
        <v>0</v>
      </c>
      <c r="V16" s="33">
        <v>0</v>
      </c>
      <c r="X16" s="65">
        <v>0</v>
      </c>
      <c r="Y16" s="65">
        <v>0</v>
      </c>
    </row>
    <row r="17" spans="1:25" ht="12.75">
      <c r="A17" s="12" t="s">
        <v>80</v>
      </c>
      <c r="B17" s="19" t="s">
        <v>109</v>
      </c>
      <c r="C17" s="10">
        <v>1</v>
      </c>
      <c r="D17" s="10">
        <v>1</v>
      </c>
      <c r="E17" s="10">
        <v>0</v>
      </c>
      <c r="F17" s="10">
        <v>0</v>
      </c>
      <c r="G17" s="32">
        <v>0</v>
      </c>
      <c r="H17" s="32">
        <v>0</v>
      </c>
      <c r="I17" s="32">
        <v>0</v>
      </c>
      <c r="J17" s="32">
        <v>0</v>
      </c>
      <c r="K17" s="32">
        <v>0</v>
      </c>
      <c r="L17" s="32">
        <v>0</v>
      </c>
      <c r="M17" s="32">
        <v>0</v>
      </c>
      <c r="N17" s="32">
        <v>3</v>
      </c>
      <c r="O17" s="32">
        <v>3</v>
      </c>
      <c r="P17" s="32">
        <v>3</v>
      </c>
      <c r="Q17" s="32">
        <v>3</v>
      </c>
      <c r="R17" s="32">
        <v>3</v>
      </c>
      <c r="S17" s="32">
        <v>1</v>
      </c>
      <c r="T17" s="32">
        <v>1</v>
      </c>
      <c r="U17" s="32">
        <v>1</v>
      </c>
      <c r="V17" s="33">
        <v>1</v>
      </c>
      <c r="X17" s="65">
        <v>0</v>
      </c>
      <c r="Y17" s="65">
        <v>3</v>
      </c>
    </row>
    <row r="18" spans="1:25" ht="12.75">
      <c r="A18" s="12" t="s">
        <v>81</v>
      </c>
      <c r="B18" s="19" t="s">
        <v>110</v>
      </c>
      <c r="C18" s="10">
        <v>0</v>
      </c>
      <c r="D18" s="10">
        <v>0</v>
      </c>
      <c r="E18" s="10">
        <v>0</v>
      </c>
      <c r="F18" s="10">
        <v>0</v>
      </c>
      <c r="G18" s="32">
        <v>0</v>
      </c>
      <c r="H18" s="32">
        <v>0</v>
      </c>
      <c r="I18" s="32">
        <v>0</v>
      </c>
      <c r="J18" s="32">
        <v>0</v>
      </c>
      <c r="K18" s="32">
        <v>0</v>
      </c>
      <c r="L18" s="32">
        <v>0</v>
      </c>
      <c r="M18" s="32">
        <v>0</v>
      </c>
      <c r="N18" s="32">
        <v>0</v>
      </c>
      <c r="O18" s="32">
        <v>0</v>
      </c>
      <c r="P18" s="32">
        <v>0</v>
      </c>
      <c r="Q18" s="32">
        <v>0</v>
      </c>
      <c r="R18" s="32">
        <v>0</v>
      </c>
      <c r="S18" s="32">
        <v>0</v>
      </c>
      <c r="T18" s="32">
        <v>0</v>
      </c>
      <c r="U18" s="32">
        <v>0</v>
      </c>
      <c r="V18" s="33">
        <v>0</v>
      </c>
      <c r="X18" s="65">
        <v>0</v>
      </c>
      <c r="Y18" s="65">
        <v>0</v>
      </c>
    </row>
    <row r="19" spans="1:25" ht="12.75">
      <c r="A19" s="12" t="s">
        <v>82</v>
      </c>
      <c r="B19" s="19" t="s">
        <v>111</v>
      </c>
      <c r="C19" s="10">
        <v>2</v>
      </c>
      <c r="D19" s="10">
        <v>2</v>
      </c>
      <c r="E19" s="10">
        <v>2</v>
      </c>
      <c r="F19" s="10">
        <v>2</v>
      </c>
      <c r="G19" s="32">
        <v>2</v>
      </c>
      <c r="H19" s="32">
        <v>2</v>
      </c>
      <c r="I19" s="32">
        <v>2</v>
      </c>
      <c r="J19" s="32">
        <v>2</v>
      </c>
      <c r="K19" s="32">
        <v>2</v>
      </c>
      <c r="L19" s="32">
        <v>2</v>
      </c>
      <c r="M19" s="32">
        <v>2</v>
      </c>
      <c r="N19" s="32">
        <v>2</v>
      </c>
      <c r="O19" s="32">
        <v>2</v>
      </c>
      <c r="P19" s="32">
        <v>2</v>
      </c>
      <c r="Q19" s="32">
        <v>2</v>
      </c>
      <c r="R19" s="32">
        <v>2</v>
      </c>
      <c r="S19" s="32">
        <v>2</v>
      </c>
      <c r="T19" s="32">
        <v>2</v>
      </c>
      <c r="U19" s="32">
        <v>2</v>
      </c>
      <c r="V19" s="33">
        <v>2</v>
      </c>
      <c r="X19" s="65">
        <v>2</v>
      </c>
      <c r="Y19" s="65">
        <v>2</v>
      </c>
    </row>
    <row r="20" spans="1:25" ht="12.75">
      <c r="A20" s="12" t="s">
        <v>83</v>
      </c>
      <c r="B20" s="19" t="s">
        <v>112</v>
      </c>
      <c r="C20" s="10">
        <v>0</v>
      </c>
      <c r="D20" s="10">
        <v>0</v>
      </c>
      <c r="E20" s="10">
        <v>0</v>
      </c>
      <c r="F20" s="10">
        <v>0</v>
      </c>
      <c r="G20" s="32">
        <v>0</v>
      </c>
      <c r="H20" s="32">
        <v>0</v>
      </c>
      <c r="I20" s="32">
        <v>0</v>
      </c>
      <c r="J20" s="32">
        <v>0</v>
      </c>
      <c r="K20" s="32">
        <v>0</v>
      </c>
      <c r="L20" s="32">
        <v>0</v>
      </c>
      <c r="M20" s="32">
        <v>0</v>
      </c>
      <c r="N20" s="32">
        <v>0</v>
      </c>
      <c r="O20" s="32">
        <v>0</v>
      </c>
      <c r="P20" s="32">
        <v>0</v>
      </c>
      <c r="Q20" s="32">
        <v>0</v>
      </c>
      <c r="R20" s="32">
        <v>0</v>
      </c>
      <c r="S20" s="32">
        <v>0</v>
      </c>
      <c r="T20" s="32">
        <v>0</v>
      </c>
      <c r="U20" s="32">
        <v>0</v>
      </c>
      <c r="V20" s="33">
        <v>0</v>
      </c>
      <c r="X20" s="65">
        <v>0</v>
      </c>
      <c r="Y20" s="65">
        <v>0</v>
      </c>
    </row>
    <row r="21" spans="1:25" ht="12.75">
      <c r="A21" s="12" t="s">
        <v>84</v>
      </c>
      <c r="B21" s="19"/>
      <c r="C21" s="10"/>
      <c r="D21" s="10"/>
      <c r="E21" s="10"/>
      <c r="F21" s="32"/>
      <c r="G21" s="32"/>
      <c r="H21" s="32"/>
      <c r="I21" s="32"/>
      <c r="J21" s="32"/>
      <c r="K21" s="32"/>
      <c r="L21" s="32"/>
      <c r="M21" s="32"/>
      <c r="N21" s="32"/>
      <c r="O21" s="32"/>
      <c r="P21" s="32"/>
      <c r="Q21" s="32"/>
      <c r="R21" s="32"/>
      <c r="S21" s="32"/>
      <c r="T21" s="32"/>
      <c r="U21" s="32"/>
      <c r="V21" s="33"/>
      <c r="X21" s="65"/>
      <c r="Y21" s="65"/>
    </row>
    <row r="22" spans="1:25" ht="12.75">
      <c r="A22" s="12" t="s">
        <v>85</v>
      </c>
      <c r="B22" s="19"/>
      <c r="C22" s="10"/>
      <c r="D22" s="10"/>
      <c r="E22" s="10"/>
      <c r="F22" s="32"/>
      <c r="G22" s="32"/>
      <c r="H22" s="32"/>
      <c r="I22" s="32"/>
      <c r="J22" s="32"/>
      <c r="K22" s="32"/>
      <c r="L22" s="32"/>
      <c r="M22" s="32"/>
      <c r="N22" s="32"/>
      <c r="O22" s="32"/>
      <c r="P22" s="32"/>
      <c r="Q22" s="32"/>
      <c r="R22" s="32"/>
      <c r="S22" s="32"/>
      <c r="T22" s="32"/>
      <c r="U22" s="32"/>
      <c r="V22" s="33"/>
      <c r="X22" s="65"/>
      <c r="Y22" s="65"/>
    </row>
    <row r="23" spans="1:25" ht="12.75">
      <c r="A23" s="12" t="s">
        <v>86</v>
      </c>
      <c r="B23" s="19" t="s">
        <v>113</v>
      </c>
      <c r="C23" s="10">
        <v>0</v>
      </c>
      <c r="D23" s="32">
        <v>1</v>
      </c>
      <c r="E23" s="32">
        <v>1</v>
      </c>
      <c r="F23" s="32">
        <v>0</v>
      </c>
      <c r="G23" s="32">
        <v>0</v>
      </c>
      <c r="H23" s="32">
        <v>0</v>
      </c>
      <c r="I23" s="32">
        <v>0</v>
      </c>
      <c r="J23" s="32">
        <v>0</v>
      </c>
      <c r="K23" s="32">
        <v>0</v>
      </c>
      <c r="L23" s="32">
        <v>0</v>
      </c>
      <c r="M23" s="32">
        <v>0</v>
      </c>
      <c r="N23" s="32">
        <v>0</v>
      </c>
      <c r="O23" s="32">
        <v>6</v>
      </c>
      <c r="P23" s="32">
        <v>6</v>
      </c>
      <c r="Q23" s="32">
        <v>6</v>
      </c>
      <c r="R23" s="32">
        <v>6</v>
      </c>
      <c r="S23" s="32">
        <v>6</v>
      </c>
      <c r="T23" s="32">
        <v>6</v>
      </c>
      <c r="U23" s="32">
        <v>6</v>
      </c>
      <c r="V23" s="33">
        <v>6</v>
      </c>
      <c r="X23" s="65">
        <v>0</v>
      </c>
      <c r="Y23" s="65">
        <v>6</v>
      </c>
    </row>
    <row r="24" spans="1:25" ht="12.75">
      <c r="A24" s="12" t="s">
        <v>87</v>
      </c>
      <c r="B24" s="19" t="s">
        <v>114</v>
      </c>
      <c r="C24" s="10">
        <v>0</v>
      </c>
      <c r="D24" s="32">
        <v>6</v>
      </c>
      <c r="E24" s="32">
        <v>6</v>
      </c>
      <c r="F24" s="32">
        <v>0</v>
      </c>
      <c r="G24" s="32">
        <v>0</v>
      </c>
      <c r="H24" s="32">
        <v>0</v>
      </c>
      <c r="I24" s="32">
        <v>0</v>
      </c>
      <c r="J24" s="32">
        <v>0</v>
      </c>
      <c r="K24" s="32">
        <v>0</v>
      </c>
      <c r="L24" s="32">
        <v>0</v>
      </c>
      <c r="M24" s="32">
        <v>0</v>
      </c>
      <c r="N24" s="32">
        <v>0</v>
      </c>
      <c r="O24" s="32">
        <v>6</v>
      </c>
      <c r="P24" s="32">
        <v>6</v>
      </c>
      <c r="Q24" s="32">
        <v>6</v>
      </c>
      <c r="R24" s="32">
        <v>6</v>
      </c>
      <c r="S24" s="32">
        <v>6</v>
      </c>
      <c r="T24" s="32">
        <v>6</v>
      </c>
      <c r="U24" s="32">
        <v>6</v>
      </c>
      <c r="V24" s="33">
        <v>6</v>
      </c>
      <c r="X24" s="65">
        <v>0</v>
      </c>
      <c r="Y24" s="65">
        <v>6</v>
      </c>
    </row>
    <row r="25" spans="1:25" ht="12.75">
      <c r="A25" s="12" t="s">
        <v>88</v>
      </c>
      <c r="B25" s="19" t="s">
        <v>115</v>
      </c>
      <c r="C25" s="10">
        <v>0</v>
      </c>
      <c r="D25" s="32">
        <v>0</v>
      </c>
      <c r="E25" s="32">
        <v>0</v>
      </c>
      <c r="F25" s="32">
        <v>0</v>
      </c>
      <c r="G25" s="32">
        <v>0</v>
      </c>
      <c r="H25" s="32">
        <v>0</v>
      </c>
      <c r="I25" s="32">
        <v>0</v>
      </c>
      <c r="J25" s="32">
        <v>0</v>
      </c>
      <c r="K25" s="32">
        <v>0</v>
      </c>
      <c r="L25" s="32">
        <v>0</v>
      </c>
      <c r="M25" s="32">
        <v>0</v>
      </c>
      <c r="N25" s="32">
        <v>0</v>
      </c>
      <c r="O25" s="32">
        <v>4</v>
      </c>
      <c r="P25" s="32">
        <v>4</v>
      </c>
      <c r="Q25" s="32">
        <v>4</v>
      </c>
      <c r="R25" s="32">
        <v>4</v>
      </c>
      <c r="S25" s="32">
        <v>4</v>
      </c>
      <c r="T25" s="32">
        <v>4</v>
      </c>
      <c r="U25" s="32">
        <v>4</v>
      </c>
      <c r="V25" s="33">
        <v>4</v>
      </c>
      <c r="X25" s="65">
        <v>0</v>
      </c>
      <c r="Y25" s="65">
        <v>4</v>
      </c>
    </row>
    <row r="26" spans="1:25" ht="12.75">
      <c r="A26" s="12" t="s">
        <v>89</v>
      </c>
      <c r="B26" s="19" t="s">
        <v>116</v>
      </c>
      <c r="C26" s="10">
        <v>0</v>
      </c>
      <c r="D26" s="32">
        <v>0</v>
      </c>
      <c r="E26" s="32">
        <v>0</v>
      </c>
      <c r="F26" s="32">
        <v>0</v>
      </c>
      <c r="G26" s="32">
        <v>0</v>
      </c>
      <c r="H26" s="32">
        <v>0</v>
      </c>
      <c r="I26" s="32">
        <v>0</v>
      </c>
      <c r="J26" s="32">
        <v>0</v>
      </c>
      <c r="K26" s="32">
        <v>0</v>
      </c>
      <c r="L26" s="32">
        <v>0</v>
      </c>
      <c r="M26" s="32">
        <v>0</v>
      </c>
      <c r="N26" s="32">
        <v>0</v>
      </c>
      <c r="O26" s="32">
        <v>0</v>
      </c>
      <c r="P26" s="32">
        <v>0</v>
      </c>
      <c r="Q26" s="32">
        <v>0</v>
      </c>
      <c r="R26" s="32">
        <v>0</v>
      </c>
      <c r="S26" s="32">
        <v>0</v>
      </c>
      <c r="T26" s="32">
        <v>0</v>
      </c>
      <c r="U26" s="32">
        <v>0</v>
      </c>
      <c r="V26" s="33">
        <v>0</v>
      </c>
      <c r="X26" s="65">
        <v>0</v>
      </c>
      <c r="Y26" s="65">
        <v>0</v>
      </c>
    </row>
    <row r="27" spans="1:25" ht="12.75">
      <c r="A27" s="17" t="s">
        <v>124</v>
      </c>
      <c r="B27" s="20" t="s">
        <v>127</v>
      </c>
      <c r="C27" s="34">
        <f>0.5*(C2+C3)</f>
        <v>3</v>
      </c>
      <c r="D27" s="41">
        <f>0.5*(D2+D3)</f>
        <v>3</v>
      </c>
      <c r="E27" s="41">
        <f>0.5*(E2+E3)</f>
        <v>3</v>
      </c>
      <c r="F27" s="41">
        <f>0.5*(F2+F3)</f>
        <v>5</v>
      </c>
      <c r="G27" s="41">
        <f>0.5*(G2+G3)</f>
        <v>5</v>
      </c>
      <c r="H27" s="41">
        <f aca="true" t="shared" si="0" ref="H27:M27">0.5*(H2+H3)</f>
        <v>5</v>
      </c>
      <c r="I27" s="41">
        <f t="shared" si="0"/>
        <v>5</v>
      </c>
      <c r="J27" s="41">
        <f t="shared" si="0"/>
        <v>5</v>
      </c>
      <c r="K27" s="41">
        <f t="shared" si="0"/>
        <v>5</v>
      </c>
      <c r="L27" s="41">
        <f t="shared" si="0"/>
        <v>5</v>
      </c>
      <c r="M27" s="41">
        <f t="shared" si="0"/>
        <v>5</v>
      </c>
      <c r="N27" s="41">
        <f>0.5*(N2+N3)</f>
        <v>3</v>
      </c>
      <c r="O27" s="41">
        <f>0.5*(O2+O3)</f>
        <v>1</v>
      </c>
      <c r="P27" s="41">
        <f aca="true" t="shared" si="1" ref="P27:V27">0.5*(P2+P3)</f>
        <v>1</v>
      </c>
      <c r="Q27" s="41">
        <f t="shared" si="1"/>
        <v>1</v>
      </c>
      <c r="R27" s="41">
        <f t="shared" si="1"/>
        <v>1</v>
      </c>
      <c r="S27" s="41">
        <f t="shared" si="1"/>
        <v>1</v>
      </c>
      <c r="T27" s="41">
        <f t="shared" si="1"/>
        <v>1</v>
      </c>
      <c r="U27" s="41">
        <f t="shared" si="1"/>
        <v>1</v>
      </c>
      <c r="V27" s="74">
        <f t="shared" si="1"/>
        <v>1</v>
      </c>
      <c r="X27" s="62">
        <f>0.5*(X2+X3)</f>
        <v>5</v>
      </c>
      <c r="Y27" s="62">
        <f>0.5*(Y2+Y3)</f>
        <v>3</v>
      </c>
    </row>
    <row r="28" spans="1:25" ht="12.75">
      <c r="A28" s="8" t="s">
        <v>125</v>
      </c>
      <c r="B28" s="21" t="s">
        <v>128</v>
      </c>
      <c r="C28" s="35">
        <f>0.142857*(C4+C5+C6)+0.190476*(C7+C8+C9)</f>
        <v>0.571428</v>
      </c>
      <c r="D28" s="42">
        <f>0.142857*(D4+D5+D6)+0.190476*(D7+D8+D9)</f>
        <v>0.571428</v>
      </c>
      <c r="E28" s="42">
        <f>0.142857*(E4+E5+E6)+0.190476*(E7+E8+E9)</f>
        <v>3.666663</v>
      </c>
      <c r="F28" s="42">
        <f>0.142857*(F4+F5+F6)+0.190476*(F7+F8+F9)</f>
        <v>2.952378</v>
      </c>
      <c r="G28" s="42">
        <f>0.142857*(G4+G5+G6)+0.190476*(G7+G8+G9)</f>
        <v>1.809522</v>
      </c>
      <c r="H28" s="42">
        <f aca="true" t="shared" si="2" ref="H28:M28">0.142857*(H4+H5+H6)+0.190476*(H7+H8+H9)</f>
        <v>1.809522</v>
      </c>
      <c r="I28" s="42">
        <f t="shared" si="2"/>
        <v>1.809522</v>
      </c>
      <c r="J28" s="42">
        <f t="shared" si="2"/>
        <v>1.809522</v>
      </c>
      <c r="K28" s="42">
        <f t="shared" si="2"/>
        <v>1.809522</v>
      </c>
      <c r="L28" s="42">
        <f t="shared" si="2"/>
        <v>1.809522</v>
      </c>
      <c r="M28" s="42">
        <f t="shared" si="2"/>
        <v>1.809522</v>
      </c>
      <c r="N28" s="42">
        <f>0.142857*(N4+N5+N6)+0.190476*(N7+N8+N9)</f>
        <v>1.9999980000000002</v>
      </c>
      <c r="O28" s="42">
        <f>0.142857*(O4+O5+O6)+0.190476*(O7+O8+O9)</f>
        <v>1.9999980000000002</v>
      </c>
      <c r="P28" s="42">
        <f aca="true" t="shared" si="3" ref="P28:V28">0.142857*(P4+P5+P6)+0.190476*(P7+P8+P9)</f>
        <v>1.9999980000000002</v>
      </c>
      <c r="Q28" s="42">
        <f t="shared" si="3"/>
        <v>1.9999980000000002</v>
      </c>
      <c r="R28" s="42">
        <f t="shared" si="3"/>
        <v>1.9999980000000002</v>
      </c>
      <c r="S28" s="42">
        <f t="shared" si="3"/>
        <v>1.9999980000000002</v>
      </c>
      <c r="T28" s="42">
        <f t="shared" si="3"/>
        <v>1.9999980000000002</v>
      </c>
      <c r="U28" s="42">
        <f t="shared" si="3"/>
        <v>1.9999980000000002</v>
      </c>
      <c r="V28" s="75">
        <f t="shared" si="3"/>
        <v>1.9999980000000002</v>
      </c>
      <c r="X28" s="63">
        <f>0.142857*(X4+X5+X6)+0.190476*(X7+X8+X9)</f>
        <v>1.809522</v>
      </c>
      <c r="Y28" s="63">
        <f>0.142857*(Y4+Y5+Y6)+0.190476*(Y7+Y8+Y9)</f>
        <v>1.9999980000000002</v>
      </c>
    </row>
    <row r="29" spans="1:25" ht="12.75">
      <c r="A29" s="8" t="s">
        <v>126</v>
      </c>
      <c r="B29" s="21" t="s">
        <v>129</v>
      </c>
      <c r="C29" s="35">
        <f>0.25*(C10+C11+C12+C13)</f>
        <v>4</v>
      </c>
      <c r="D29" s="42">
        <f>0.25*(D10+D11+D12+D13)</f>
        <v>4</v>
      </c>
      <c r="E29" s="42">
        <f>0.25*(E10+E11+E12+E13)</f>
        <v>3.75</v>
      </c>
      <c r="F29" s="42">
        <f>0.25*(F10+F11+F12+F13)</f>
        <v>3.75</v>
      </c>
      <c r="G29" s="42">
        <f>0.25*(G10+G11+G12+G13)</f>
        <v>3.75</v>
      </c>
      <c r="H29" s="42">
        <f aca="true" t="shared" si="4" ref="H29:M29">0.25*(H10+H11+H12+H13)</f>
        <v>3.75</v>
      </c>
      <c r="I29" s="42">
        <f t="shared" si="4"/>
        <v>3.75</v>
      </c>
      <c r="J29" s="42">
        <f t="shared" si="4"/>
        <v>3.75</v>
      </c>
      <c r="K29" s="42">
        <f t="shared" si="4"/>
        <v>3.75</v>
      </c>
      <c r="L29" s="42">
        <f t="shared" si="4"/>
        <v>3.75</v>
      </c>
      <c r="M29" s="42">
        <f t="shared" si="4"/>
        <v>3.75</v>
      </c>
      <c r="N29" s="42">
        <f>0.25*(N10+N11+N12+N13)</f>
        <v>3.75</v>
      </c>
      <c r="O29" s="42">
        <f>0.25*(O10+O11+O12+O13)</f>
        <v>3.75</v>
      </c>
      <c r="P29" s="42">
        <f aca="true" t="shared" si="5" ref="P29:V29">0.25*(P10+P11+P12+P13)</f>
        <v>3.75</v>
      </c>
      <c r="Q29" s="42">
        <f t="shared" si="5"/>
        <v>3.75</v>
      </c>
      <c r="R29" s="42">
        <f t="shared" si="5"/>
        <v>3.75</v>
      </c>
      <c r="S29" s="42">
        <f t="shared" si="5"/>
        <v>3.75</v>
      </c>
      <c r="T29" s="42">
        <f t="shared" si="5"/>
        <v>3.75</v>
      </c>
      <c r="U29" s="42">
        <f t="shared" si="5"/>
        <v>3.75</v>
      </c>
      <c r="V29" s="75">
        <f t="shared" si="5"/>
        <v>3.75</v>
      </c>
      <c r="X29" s="63">
        <f>0.25*(X10+X11+X12+X13)</f>
        <v>3.75</v>
      </c>
      <c r="Y29" s="63">
        <f>0.25*(Y10+Y11+Y12+Y13)</f>
        <v>3.75</v>
      </c>
    </row>
    <row r="30" spans="1:25" ht="12.75">
      <c r="A30" s="8" t="s">
        <v>130</v>
      </c>
      <c r="B30" s="21" t="s">
        <v>1</v>
      </c>
      <c r="C30" s="35">
        <f>0.5*C15+0.25*(C16+C17)</f>
        <v>0.25</v>
      </c>
      <c r="D30" s="42">
        <f>0.5*D15+0.25*(D16+D17)</f>
        <v>0.25</v>
      </c>
      <c r="E30" s="42">
        <f>0.5*E15+0.25*(E16+E17)</f>
        <v>0</v>
      </c>
      <c r="F30" s="42">
        <f>0.5*F15+0.25*(F16+F17)</f>
        <v>0</v>
      </c>
      <c r="G30" s="42">
        <f>0.5*G15+0.25*(G16+G17)</f>
        <v>0</v>
      </c>
      <c r="H30" s="42">
        <f aca="true" t="shared" si="6" ref="H30:M30">0.5*H15+0.25*(H16+H17)</f>
        <v>0</v>
      </c>
      <c r="I30" s="42">
        <f t="shared" si="6"/>
        <v>1</v>
      </c>
      <c r="J30" s="42">
        <f t="shared" si="6"/>
        <v>1</v>
      </c>
      <c r="K30" s="42">
        <f t="shared" si="6"/>
        <v>1</v>
      </c>
      <c r="L30" s="42">
        <f t="shared" si="6"/>
        <v>1</v>
      </c>
      <c r="M30" s="42">
        <f t="shared" si="6"/>
        <v>1</v>
      </c>
      <c r="N30" s="42">
        <f>0.5*N15+0.25*(N16+N17)</f>
        <v>3.75</v>
      </c>
      <c r="O30" s="42">
        <f>0.5*O15+0.25*(O16+O17)</f>
        <v>3.75</v>
      </c>
      <c r="P30" s="42">
        <f aca="true" t="shared" si="7" ref="P30:V30">0.5*P15+0.25*(P16+P17)</f>
        <v>3.75</v>
      </c>
      <c r="Q30" s="42">
        <f t="shared" si="7"/>
        <v>3.75</v>
      </c>
      <c r="R30" s="42">
        <f t="shared" si="7"/>
        <v>3.75</v>
      </c>
      <c r="S30" s="42">
        <f t="shared" si="7"/>
        <v>3.25</v>
      </c>
      <c r="T30" s="42">
        <f t="shared" si="7"/>
        <v>3.25</v>
      </c>
      <c r="U30" s="42">
        <f t="shared" si="7"/>
        <v>3.25</v>
      </c>
      <c r="V30" s="75">
        <f t="shared" si="7"/>
        <v>3.25</v>
      </c>
      <c r="X30" s="63">
        <f>0.5*X15+0.25*(X16+X17)</f>
        <v>3</v>
      </c>
      <c r="Y30" s="63">
        <f>0.5*Y15+0.25*(Y16+Y17)</f>
        <v>3.75</v>
      </c>
    </row>
    <row r="31" spans="1:25" ht="12.75">
      <c r="A31" s="8" t="s">
        <v>131</v>
      </c>
      <c r="B31" s="21" t="s">
        <v>132</v>
      </c>
      <c r="C31" s="35">
        <f>0.5*C18+0.25*(C19+C20)</f>
        <v>0.5</v>
      </c>
      <c r="D31" s="42">
        <f>0.5*D18+0.25*(D19+D20)</f>
        <v>0.5</v>
      </c>
      <c r="E31" s="42">
        <f>0.5*E18+0.25*(E19+E20)</f>
        <v>0.5</v>
      </c>
      <c r="F31" s="42">
        <f>0.5*F18+0.25*(F19+F20)</f>
        <v>0.5</v>
      </c>
      <c r="G31" s="42">
        <f>0.5*G18+0.25*(G19+G20)</f>
        <v>0.5</v>
      </c>
      <c r="H31" s="42">
        <f aca="true" t="shared" si="8" ref="H31:M31">0.5*H18+0.25*(H19+H20)</f>
        <v>0.5</v>
      </c>
      <c r="I31" s="42">
        <f t="shared" si="8"/>
        <v>0.5</v>
      </c>
      <c r="J31" s="42">
        <f t="shared" si="8"/>
        <v>0.5</v>
      </c>
      <c r="K31" s="42">
        <f t="shared" si="8"/>
        <v>0.5</v>
      </c>
      <c r="L31" s="42">
        <f t="shared" si="8"/>
        <v>0.5</v>
      </c>
      <c r="M31" s="42">
        <f t="shared" si="8"/>
        <v>0.5</v>
      </c>
      <c r="N31" s="42">
        <f>0.5*N18+0.25*(N19+N20)</f>
        <v>0.5</v>
      </c>
      <c r="O31" s="42">
        <f>0.5*O18+0.25*(O19+O20)</f>
        <v>0.5</v>
      </c>
      <c r="P31" s="42">
        <f aca="true" t="shared" si="9" ref="P31:V31">0.5*P18+0.25*(P19+P20)</f>
        <v>0.5</v>
      </c>
      <c r="Q31" s="42">
        <f t="shared" si="9"/>
        <v>0.5</v>
      </c>
      <c r="R31" s="42">
        <f t="shared" si="9"/>
        <v>0.5</v>
      </c>
      <c r="S31" s="42">
        <f t="shared" si="9"/>
        <v>0.5</v>
      </c>
      <c r="T31" s="42">
        <f t="shared" si="9"/>
        <v>0.5</v>
      </c>
      <c r="U31" s="42">
        <f t="shared" si="9"/>
        <v>0.5</v>
      </c>
      <c r="V31" s="75">
        <f t="shared" si="9"/>
        <v>0.5</v>
      </c>
      <c r="X31" s="63">
        <f>0.5*X18+0.25*(X19+X20)</f>
        <v>0.5</v>
      </c>
      <c r="Y31" s="63">
        <f>0.5*Y18+0.25*(Y19+Y20)</f>
        <v>0.5</v>
      </c>
    </row>
    <row r="32" spans="1:25" ht="12.75">
      <c r="A32" s="18" t="s">
        <v>2</v>
      </c>
      <c r="B32" s="22" t="s">
        <v>120</v>
      </c>
      <c r="C32" s="36">
        <f>0.25*(C23+C24+C25+C26)</f>
        <v>0</v>
      </c>
      <c r="D32" s="43">
        <f>0.25*(D23+D24+D25+D26)</f>
        <v>1.75</v>
      </c>
      <c r="E32" s="43">
        <f>0.25*(E23+E24+E25+E26)</f>
        <v>1.75</v>
      </c>
      <c r="F32" s="43">
        <f>0.25*(F23+F24+F25+F26)</f>
        <v>0</v>
      </c>
      <c r="G32" s="43">
        <f>0.25*(G23+G24+G25+G26)</f>
        <v>0</v>
      </c>
      <c r="H32" s="43">
        <f aca="true" t="shared" si="10" ref="H32:M32">0.25*(H23+H24+H25+H26)</f>
        <v>0</v>
      </c>
      <c r="I32" s="43">
        <f t="shared" si="10"/>
        <v>0</v>
      </c>
      <c r="J32" s="43">
        <f t="shared" si="10"/>
        <v>0</v>
      </c>
      <c r="K32" s="43">
        <f t="shared" si="10"/>
        <v>0</v>
      </c>
      <c r="L32" s="43">
        <f t="shared" si="10"/>
        <v>0</v>
      </c>
      <c r="M32" s="43">
        <f t="shared" si="10"/>
        <v>0</v>
      </c>
      <c r="N32" s="43">
        <f>0.25*(N23+N24+N25+N26)</f>
        <v>0</v>
      </c>
      <c r="O32" s="43">
        <f>0.25*(O23+O24+O25+O26)</f>
        <v>4</v>
      </c>
      <c r="P32" s="43">
        <f aca="true" t="shared" si="11" ref="P32:V32">0.25*(P23+P24+P25+P26)</f>
        <v>4</v>
      </c>
      <c r="Q32" s="43">
        <f t="shared" si="11"/>
        <v>4</v>
      </c>
      <c r="R32" s="43">
        <f t="shared" si="11"/>
        <v>4</v>
      </c>
      <c r="S32" s="43">
        <f t="shared" si="11"/>
        <v>4</v>
      </c>
      <c r="T32" s="43">
        <f t="shared" si="11"/>
        <v>4</v>
      </c>
      <c r="U32" s="43">
        <f t="shared" si="11"/>
        <v>4</v>
      </c>
      <c r="V32" s="76">
        <f t="shared" si="11"/>
        <v>4</v>
      </c>
      <c r="X32" s="64">
        <f>0.25*(X23+X24+X25+X26)</f>
        <v>0</v>
      </c>
      <c r="Y32" s="64">
        <f>0.25*(Y23+Y24+Y25+Y26)</f>
        <v>4</v>
      </c>
    </row>
    <row r="33" spans="1:25" ht="12.75">
      <c r="A33" s="16" t="s">
        <v>0</v>
      </c>
      <c r="B33" s="23" t="s">
        <v>121</v>
      </c>
      <c r="C33" s="37">
        <f>1/3*(C27+C28+C29)</f>
        <v>2.5238093333333333</v>
      </c>
      <c r="D33" s="44">
        <f>1/3*(D27+D28+D29)</f>
        <v>2.5238093333333333</v>
      </c>
      <c r="E33" s="44">
        <f>1/3*(E27+E28+E29)</f>
        <v>3.472221</v>
      </c>
      <c r="F33" s="44">
        <f>1/3*(F27+F28+F29)</f>
        <v>3.9007926666666664</v>
      </c>
      <c r="G33" s="44">
        <f>1/3*(G27+G28+G29)</f>
        <v>3.519840666666667</v>
      </c>
      <c r="H33" s="44">
        <f aca="true" t="shared" si="12" ref="H33:M33">1/3*(H27+H28+H29)</f>
        <v>3.519840666666667</v>
      </c>
      <c r="I33" s="44">
        <f t="shared" si="12"/>
        <v>3.519840666666667</v>
      </c>
      <c r="J33" s="44">
        <f t="shared" si="12"/>
        <v>3.519840666666667</v>
      </c>
      <c r="K33" s="44">
        <f t="shared" si="12"/>
        <v>3.519840666666667</v>
      </c>
      <c r="L33" s="44">
        <f t="shared" si="12"/>
        <v>3.519840666666667</v>
      </c>
      <c r="M33" s="44">
        <f t="shared" si="12"/>
        <v>3.519840666666667</v>
      </c>
      <c r="N33" s="44">
        <f>1/3*(N27+N28+N29)</f>
        <v>2.9166659999999998</v>
      </c>
      <c r="O33" s="44">
        <f>1/3*(O27+O28+O29)</f>
        <v>2.2499993333333332</v>
      </c>
      <c r="P33" s="44">
        <f aca="true" t="shared" si="13" ref="P33:V33">1/3*(P27+P28+P29)</f>
        <v>2.2499993333333332</v>
      </c>
      <c r="Q33" s="44">
        <f t="shared" si="13"/>
        <v>2.2499993333333332</v>
      </c>
      <c r="R33" s="44">
        <f t="shared" si="13"/>
        <v>2.2499993333333332</v>
      </c>
      <c r="S33" s="44">
        <f t="shared" si="13"/>
        <v>2.2499993333333332</v>
      </c>
      <c r="T33" s="44">
        <f t="shared" si="13"/>
        <v>2.2499993333333332</v>
      </c>
      <c r="U33" s="44">
        <f t="shared" si="13"/>
        <v>2.2499993333333332</v>
      </c>
      <c r="V33" s="77">
        <f t="shared" si="13"/>
        <v>2.2499993333333332</v>
      </c>
      <c r="X33" s="55">
        <f>1/3*(X27+X28+X29)</f>
        <v>3.519840666666667</v>
      </c>
      <c r="Y33" s="55">
        <f>1/3*(Y27+Y28+Y29)</f>
        <v>2.9166659999999998</v>
      </c>
    </row>
    <row r="34" spans="1:25" ht="12.75">
      <c r="A34" s="13" t="s">
        <v>117</v>
      </c>
      <c r="B34" s="24" t="s">
        <v>122</v>
      </c>
      <c r="C34" s="38">
        <f>0.5*(C30+C31)</f>
        <v>0.375</v>
      </c>
      <c r="D34" s="45">
        <f>0.5*(D30+D31)</f>
        <v>0.375</v>
      </c>
      <c r="E34" s="45">
        <f>0.5*(E30+E31)</f>
        <v>0.25</v>
      </c>
      <c r="F34" s="45">
        <f>0.5*(F30+F31)</f>
        <v>0.25</v>
      </c>
      <c r="G34" s="45">
        <f>0.5*(G30+G31)</f>
        <v>0.25</v>
      </c>
      <c r="H34" s="45">
        <f aca="true" t="shared" si="14" ref="H34:M34">0.5*(H30+H31)</f>
        <v>0.25</v>
      </c>
      <c r="I34" s="45">
        <f t="shared" si="14"/>
        <v>0.75</v>
      </c>
      <c r="J34" s="45">
        <f t="shared" si="14"/>
        <v>0.75</v>
      </c>
      <c r="K34" s="45">
        <f t="shared" si="14"/>
        <v>0.75</v>
      </c>
      <c r="L34" s="45">
        <f t="shared" si="14"/>
        <v>0.75</v>
      </c>
      <c r="M34" s="45">
        <f t="shared" si="14"/>
        <v>0.75</v>
      </c>
      <c r="N34" s="45">
        <f>0.5*(N30+N31)</f>
        <v>2.125</v>
      </c>
      <c r="O34" s="45">
        <f>0.5*(O30+O31)</f>
        <v>2.125</v>
      </c>
      <c r="P34" s="45">
        <f aca="true" t="shared" si="15" ref="P34:V34">0.5*(P30+P31)</f>
        <v>2.125</v>
      </c>
      <c r="Q34" s="45">
        <f t="shared" si="15"/>
        <v>2.125</v>
      </c>
      <c r="R34" s="45">
        <f t="shared" si="15"/>
        <v>2.125</v>
      </c>
      <c r="S34" s="45">
        <f t="shared" si="15"/>
        <v>1.875</v>
      </c>
      <c r="T34" s="45">
        <f t="shared" si="15"/>
        <v>1.875</v>
      </c>
      <c r="U34" s="45">
        <f t="shared" si="15"/>
        <v>1.875</v>
      </c>
      <c r="V34" s="78">
        <f t="shared" si="15"/>
        <v>1.875</v>
      </c>
      <c r="X34" s="56">
        <f>0.5*(X30+X31)</f>
        <v>1.75</v>
      </c>
      <c r="Y34" s="56">
        <f>0.5*(Y30+Y31)</f>
        <v>2.125</v>
      </c>
    </row>
    <row r="35" spans="1:25" ht="12.75">
      <c r="A35" s="14" t="s">
        <v>2</v>
      </c>
      <c r="B35" s="25" t="s">
        <v>123</v>
      </c>
      <c r="C35" s="39">
        <f>C32</f>
        <v>0</v>
      </c>
      <c r="D35" s="46">
        <f>D32</f>
        <v>1.75</v>
      </c>
      <c r="E35" s="46">
        <f>E32</f>
        <v>1.75</v>
      </c>
      <c r="F35" s="46">
        <f>F32</f>
        <v>0</v>
      </c>
      <c r="G35" s="46">
        <f>G32</f>
        <v>0</v>
      </c>
      <c r="H35" s="46">
        <f aca="true" t="shared" si="16" ref="H35:M35">H32</f>
        <v>0</v>
      </c>
      <c r="I35" s="46">
        <f t="shared" si="16"/>
        <v>0</v>
      </c>
      <c r="J35" s="46">
        <f t="shared" si="16"/>
        <v>0</v>
      </c>
      <c r="K35" s="46">
        <f t="shared" si="16"/>
        <v>0</v>
      </c>
      <c r="L35" s="46">
        <f t="shared" si="16"/>
        <v>0</v>
      </c>
      <c r="M35" s="46">
        <f t="shared" si="16"/>
        <v>0</v>
      </c>
      <c r="N35" s="46">
        <f>N32</f>
        <v>0</v>
      </c>
      <c r="O35" s="46">
        <f>O32</f>
        <v>4</v>
      </c>
      <c r="P35" s="46">
        <f aca="true" t="shared" si="17" ref="P35:V35">P32</f>
        <v>4</v>
      </c>
      <c r="Q35" s="46">
        <f t="shared" si="17"/>
        <v>4</v>
      </c>
      <c r="R35" s="46">
        <f t="shared" si="17"/>
        <v>4</v>
      </c>
      <c r="S35" s="46">
        <f t="shared" si="17"/>
        <v>4</v>
      </c>
      <c r="T35" s="46">
        <f t="shared" si="17"/>
        <v>4</v>
      </c>
      <c r="U35" s="46">
        <f t="shared" si="17"/>
        <v>4</v>
      </c>
      <c r="V35" s="79">
        <f t="shared" si="17"/>
        <v>4</v>
      </c>
      <c r="X35" s="57">
        <f>X32</f>
        <v>0</v>
      </c>
      <c r="Y35" s="57">
        <f>Y32</f>
        <v>4</v>
      </c>
    </row>
    <row r="36" spans="1:25" ht="12.75">
      <c r="A36" s="15" t="s">
        <v>118</v>
      </c>
      <c r="B36" s="26"/>
      <c r="C36" s="40">
        <f>5/12*C33+5/12*C34+2/12*C35</f>
        <v>1.2078372222222222</v>
      </c>
      <c r="D36" s="47">
        <f>5/12*D33+5/12*D34+2/12*D35</f>
        <v>1.499503888888889</v>
      </c>
      <c r="E36" s="47">
        <f>5/12*E33+5/12*E34+2/12*E35</f>
        <v>1.8425920833333334</v>
      </c>
      <c r="F36" s="47">
        <f>5/12*F33+5/12*F34+2/12*F35</f>
        <v>1.7294969444444444</v>
      </c>
      <c r="G36" s="47">
        <f>5/12*G33+5/12*G34+2/12*G35</f>
        <v>1.5707669444444448</v>
      </c>
      <c r="H36" s="47">
        <f aca="true" t="shared" si="18" ref="H36:M36">5/12*H33+5/12*H34+2/12*H35</f>
        <v>1.5707669444444448</v>
      </c>
      <c r="I36" s="47">
        <f t="shared" si="18"/>
        <v>1.779100277777778</v>
      </c>
      <c r="J36" s="47">
        <f t="shared" si="18"/>
        <v>1.779100277777778</v>
      </c>
      <c r="K36" s="47">
        <f t="shared" si="18"/>
        <v>1.779100277777778</v>
      </c>
      <c r="L36" s="47">
        <f t="shared" si="18"/>
        <v>1.779100277777778</v>
      </c>
      <c r="M36" s="47">
        <f t="shared" si="18"/>
        <v>1.779100277777778</v>
      </c>
      <c r="N36" s="47">
        <f>5/12*N33+5/12*N34+2/12*N35</f>
        <v>2.100694166666667</v>
      </c>
      <c r="O36" s="47">
        <f>5/12*O33+5/12*O34+2/12*O35</f>
        <v>2.4895830555555554</v>
      </c>
      <c r="P36" s="47">
        <f aca="true" t="shared" si="19" ref="P36:V36">5/12*P33+5/12*P34+2/12*P35</f>
        <v>2.4895830555555554</v>
      </c>
      <c r="Q36" s="47">
        <f t="shared" si="19"/>
        <v>2.4895830555555554</v>
      </c>
      <c r="R36" s="47">
        <f t="shared" si="19"/>
        <v>2.4895830555555554</v>
      </c>
      <c r="S36" s="47">
        <f t="shared" si="19"/>
        <v>2.385416388888889</v>
      </c>
      <c r="T36" s="47">
        <f t="shared" si="19"/>
        <v>2.385416388888889</v>
      </c>
      <c r="U36" s="47">
        <f t="shared" si="19"/>
        <v>2.385416388888889</v>
      </c>
      <c r="V36" s="80">
        <f t="shared" si="19"/>
        <v>2.385416388888889</v>
      </c>
      <c r="X36" s="58">
        <f>5/12*X33+5/12*X34+2/12*X35</f>
        <v>2.1957669444444448</v>
      </c>
      <c r="Y36" s="58">
        <f>5/12*Y33+5/12*Y34+2/12*Y35</f>
        <v>2.7673608333333335</v>
      </c>
    </row>
    <row r="37" spans="1:25" s="2" customFormat="1" ht="12.75">
      <c r="A37" s="1"/>
      <c r="B37" s="1"/>
      <c r="C37" s="144"/>
      <c r="D37" s="144"/>
      <c r="E37" s="144"/>
      <c r="F37" s="144"/>
      <c r="G37" s="144"/>
      <c r="H37" s="144"/>
      <c r="I37" s="144"/>
      <c r="J37" s="144"/>
      <c r="K37" s="144"/>
      <c r="L37" s="144"/>
      <c r="M37" s="144"/>
      <c r="N37" s="144"/>
      <c r="O37" s="144"/>
      <c r="P37" s="144"/>
      <c r="Q37" s="144"/>
      <c r="R37" s="144"/>
      <c r="S37" s="144"/>
      <c r="T37" s="144"/>
      <c r="U37" s="144"/>
      <c r="V37" s="144"/>
      <c r="X37" s="144"/>
      <c r="Y37" s="144"/>
    </row>
    <row r="38" spans="13:15" ht="12.75">
      <c r="M38" t="s">
        <v>153</v>
      </c>
      <c r="O38" t="s">
        <v>153</v>
      </c>
    </row>
    <row r="39" ht="12.75">
      <c r="O39" t="s">
        <v>137</v>
      </c>
    </row>
    <row r="40" ht="12.75">
      <c r="O40" t="s">
        <v>138</v>
      </c>
    </row>
    <row r="42" ht="12.75">
      <c r="S42" s="2"/>
    </row>
    <row r="44" spans="1:14" s="68" customFormat="1" ht="12.75">
      <c r="A44" s="5" t="s">
        <v>4</v>
      </c>
      <c r="N44" s="7"/>
    </row>
    <row r="45" spans="1:22" s="4" customFormat="1" ht="12.75">
      <c r="A45" s="27" t="s">
        <v>94</v>
      </c>
      <c r="B45" s="28" t="s">
        <v>119</v>
      </c>
      <c r="C45" s="30">
        <v>1990</v>
      </c>
      <c r="D45" s="30">
        <v>1991</v>
      </c>
      <c r="E45" s="30">
        <v>1992</v>
      </c>
      <c r="F45" s="30">
        <v>1993</v>
      </c>
      <c r="G45" s="30">
        <v>1994</v>
      </c>
      <c r="H45" s="30">
        <v>1995</v>
      </c>
      <c r="I45" s="30">
        <v>1996</v>
      </c>
      <c r="J45" s="30">
        <v>1997</v>
      </c>
      <c r="K45" s="30">
        <v>1998</v>
      </c>
      <c r="L45" s="30">
        <v>1999</v>
      </c>
      <c r="M45" s="30">
        <v>2000</v>
      </c>
      <c r="N45" s="30">
        <v>2001</v>
      </c>
      <c r="O45" s="30">
        <v>2002</v>
      </c>
      <c r="P45" s="30">
        <v>2002</v>
      </c>
      <c r="Q45" s="30">
        <v>2004</v>
      </c>
      <c r="R45" s="30">
        <v>2005</v>
      </c>
      <c r="S45" s="30">
        <v>2006</v>
      </c>
      <c r="T45" s="30">
        <v>2007</v>
      </c>
      <c r="U45" s="30">
        <v>2008</v>
      </c>
      <c r="V45" s="30">
        <v>2009</v>
      </c>
    </row>
    <row r="46" spans="3:22" s="68" customFormat="1" ht="12.75">
      <c r="C46" s="69">
        <f aca="true" t="shared" si="20" ref="C46:D49">C33</f>
        <v>2.5238093333333333</v>
      </c>
      <c r="D46" s="71">
        <f t="shared" si="20"/>
        <v>2.5238093333333333</v>
      </c>
      <c r="E46" s="69">
        <f aca="true" t="shared" si="21" ref="E46:V46">E33</f>
        <v>3.472221</v>
      </c>
      <c r="F46" s="71">
        <v>3.234126</v>
      </c>
      <c r="G46" s="71">
        <v>3.9007926666666664</v>
      </c>
      <c r="H46" s="69">
        <f t="shared" si="21"/>
        <v>3.519840666666667</v>
      </c>
      <c r="I46" s="69">
        <f t="shared" si="21"/>
        <v>3.519840666666667</v>
      </c>
      <c r="J46" s="69">
        <f t="shared" si="21"/>
        <v>3.519840666666667</v>
      </c>
      <c r="K46" s="69">
        <f t="shared" si="21"/>
        <v>3.519840666666667</v>
      </c>
      <c r="L46" s="69">
        <f t="shared" si="21"/>
        <v>3.519840666666667</v>
      </c>
      <c r="M46" s="69">
        <f t="shared" si="21"/>
        <v>3.519840666666667</v>
      </c>
      <c r="N46" s="71">
        <v>3.519840666666667</v>
      </c>
      <c r="O46" s="69">
        <f t="shared" si="21"/>
        <v>2.2499993333333332</v>
      </c>
      <c r="P46" s="69">
        <f t="shared" si="21"/>
        <v>2.2499993333333332</v>
      </c>
      <c r="Q46" s="69">
        <f t="shared" si="21"/>
        <v>2.2499993333333332</v>
      </c>
      <c r="R46" s="69">
        <f t="shared" si="21"/>
        <v>2.2499993333333332</v>
      </c>
      <c r="S46" s="71">
        <v>2.2499993333333332</v>
      </c>
      <c r="T46" s="69">
        <f t="shared" si="21"/>
        <v>2.2499993333333332</v>
      </c>
      <c r="U46" s="69">
        <f t="shared" si="21"/>
        <v>2.2499993333333332</v>
      </c>
      <c r="V46" s="69">
        <f t="shared" si="21"/>
        <v>2.2499993333333332</v>
      </c>
    </row>
    <row r="47" spans="3:22" s="68" customFormat="1" ht="12.75">
      <c r="C47" s="69">
        <f t="shared" si="20"/>
        <v>0.375</v>
      </c>
      <c r="D47" s="71">
        <f t="shared" si="20"/>
        <v>0.375</v>
      </c>
      <c r="E47" s="69">
        <f aca="true" t="shared" si="22" ref="E47:V47">E34</f>
        <v>0.25</v>
      </c>
      <c r="F47" s="71">
        <v>0.25</v>
      </c>
      <c r="G47" s="71">
        <v>0.25</v>
      </c>
      <c r="H47" s="69">
        <f t="shared" si="22"/>
        <v>0.25</v>
      </c>
      <c r="I47" s="69">
        <f t="shared" si="22"/>
        <v>0.75</v>
      </c>
      <c r="J47" s="69">
        <f t="shared" si="22"/>
        <v>0.75</v>
      </c>
      <c r="K47" s="69">
        <f t="shared" si="22"/>
        <v>0.75</v>
      </c>
      <c r="L47" s="69">
        <f t="shared" si="22"/>
        <v>0.75</v>
      </c>
      <c r="M47" s="69">
        <f t="shared" si="22"/>
        <v>0.75</v>
      </c>
      <c r="N47" s="71">
        <v>0.75</v>
      </c>
      <c r="O47" s="69">
        <f t="shared" si="22"/>
        <v>2.125</v>
      </c>
      <c r="P47" s="69">
        <f t="shared" si="22"/>
        <v>2.125</v>
      </c>
      <c r="Q47" s="69">
        <f t="shared" si="22"/>
        <v>2.125</v>
      </c>
      <c r="R47" s="69">
        <f t="shared" si="22"/>
        <v>2.125</v>
      </c>
      <c r="S47" s="71">
        <v>2.125</v>
      </c>
      <c r="T47" s="69">
        <f t="shared" si="22"/>
        <v>1.875</v>
      </c>
      <c r="U47" s="69">
        <f t="shared" si="22"/>
        <v>1.875</v>
      </c>
      <c r="V47" s="69">
        <f t="shared" si="22"/>
        <v>1.875</v>
      </c>
    </row>
    <row r="48" spans="3:22" s="68" customFormat="1" ht="12.75">
      <c r="C48" s="69">
        <f t="shared" si="20"/>
        <v>0</v>
      </c>
      <c r="D48" s="71">
        <f t="shared" si="20"/>
        <v>1.75</v>
      </c>
      <c r="E48" s="69">
        <f aca="true" t="shared" si="23" ref="E48:V48">E35</f>
        <v>1.75</v>
      </c>
      <c r="F48" s="71">
        <v>1.75</v>
      </c>
      <c r="G48" s="71">
        <v>0</v>
      </c>
      <c r="H48" s="69">
        <f t="shared" si="23"/>
        <v>0</v>
      </c>
      <c r="I48" s="69">
        <f t="shared" si="23"/>
        <v>0</v>
      </c>
      <c r="J48" s="69">
        <f t="shared" si="23"/>
        <v>0</v>
      </c>
      <c r="K48" s="69">
        <f t="shared" si="23"/>
        <v>0</v>
      </c>
      <c r="L48" s="69">
        <f t="shared" si="23"/>
        <v>0</v>
      </c>
      <c r="M48" s="69">
        <f t="shared" si="23"/>
        <v>0</v>
      </c>
      <c r="N48" s="71">
        <v>0</v>
      </c>
      <c r="O48" s="69">
        <f t="shared" si="23"/>
        <v>4</v>
      </c>
      <c r="P48" s="69">
        <f t="shared" si="23"/>
        <v>4</v>
      </c>
      <c r="Q48" s="69">
        <f t="shared" si="23"/>
        <v>4</v>
      </c>
      <c r="R48" s="69">
        <f t="shared" si="23"/>
        <v>4</v>
      </c>
      <c r="S48" s="71">
        <v>4</v>
      </c>
      <c r="T48" s="69">
        <f t="shared" si="23"/>
        <v>4</v>
      </c>
      <c r="U48" s="69">
        <f t="shared" si="23"/>
        <v>4</v>
      </c>
      <c r="V48" s="69">
        <f t="shared" si="23"/>
        <v>4</v>
      </c>
    </row>
    <row r="49" spans="3:22" s="68" customFormat="1" ht="12.75">
      <c r="C49" s="69">
        <f t="shared" si="20"/>
        <v>1.2078372222222222</v>
      </c>
      <c r="D49" s="71">
        <f t="shared" si="20"/>
        <v>1.499503888888889</v>
      </c>
      <c r="E49" s="69">
        <f aca="true" t="shared" si="24" ref="E49:V49">E36</f>
        <v>1.8425920833333334</v>
      </c>
      <c r="F49" s="71">
        <v>1.7433858333333334</v>
      </c>
      <c r="G49" s="71">
        <v>1.7294969444444444</v>
      </c>
      <c r="H49" s="69">
        <f t="shared" si="24"/>
        <v>1.5707669444444448</v>
      </c>
      <c r="I49" s="69">
        <f t="shared" si="24"/>
        <v>1.779100277777778</v>
      </c>
      <c r="J49" s="69">
        <f t="shared" si="24"/>
        <v>1.779100277777778</v>
      </c>
      <c r="K49" s="69">
        <f t="shared" si="24"/>
        <v>1.779100277777778</v>
      </c>
      <c r="L49" s="69">
        <f t="shared" si="24"/>
        <v>1.779100277777778</v>
      </c>
      <c r="M49" s="69">
        <f t="shared" si="24"/>
        <v>1.779100277777778</v>
      </c>
      <c r="N49" s="71">
        <v>1.779100277777778</v>
      </c>
      <c r="O49" s="69">
        <f t="shared" si="24"/>
        <v>2.4895830555555554</v>
      </c>
      <c r="P49" s="69">
        <f t="shared" si="24"/>
        <v>2.4895830555555554</v>
      </c>
      <c r="Q49" s="69">
        <f t="shared" si="24"/>
        <v>2.4895830555555554</v>
      </c>
      <c r="R49" s="69">
        <f t="shared" si="24"/>
        <v>2.4895830555555554</v>
      </c>
      <c r="S49" s="71">
        <v>2.4895830555555554</v>
      </c>
      <c r="T49" s="69">
        <f t="shared" si="24"/>
        <v>2.385416388888889</v>
      </c>
      <c r="U49" s="69">
        <f t="shared" si="24"/>
        <v>2.385416388888889</v>
      </c>
      <c r="V49" s="69">
        <f t="shared" si="24"/>
        <v>2.385416388888889</v>
      </c>
    </row>
  </sheetData>
  <sheetProtection/>
  <printOptions/>
  <pageMargins left="0.75" right="0.75" top="1" bottom="1" header="0.5" footer="0.5"/>
  <pageSetup horizontalDpi="600" verticalDpi="600" orientation="portrait" paperSize="9" r:id="rId3"/>
  <legacyDrawing r:id="rId2"/>
</worksheet>
</file>

<file path=xl/worksheets/sheet11.xml><?xml version="1.0" encoding="utf-8"?>
<worksheet xmlns="http://schemas.openxmlformats.org/spreadsheetml/2006/main" xmlns:r="http://schemas.openxmlformats.org/officeDocument/2006/relationships">
  <dimension ref="A1:Z37"/>
  <sheetViews>
    <sheetView zoomScalePageLayoutView="0" workbookViewId="0" topLeftCell="A1">
      <pane xSplit="2" ySplit="1" topLeftCell="C2" activePane="bottomRight" state="frozen"/>
      <selection pane="topLeft" activeCell="A1" sqref="A1"/>
      <selection pane="topRight" activeCell="C1" sqref="C1"/>
      <selection pane="bottomLeft" activeCell="A1" sqref="A1"/>
      <selection pane="bottomRight" activeCell="A1" sqref="A1:V36"/>
    </sheetView>
  </sheetViews>
  <sheetFormatPr defaultColWidth="9.140625" defaultRowHeight="12.75"/>
  <cols>
    <col min="2" max="2" width="43.57421875" style="0" customWidth="1"/>
    <col min="3" max="22" width="5.8515625" style="0" customWidth="1"/>
    <col min="24" max="26" width="5.8515625" style="0" customWidth="1"/>
  </cols>
  <sheetData>
    <row r="1" spans="1:26" s="4" customFormat="1" ht="12.75">
      <c r="A1" s="27" t="s">
        <v>90</v>
      </c>
      <c r="B1" s="28" t="s">
        <v>91</v>
      </c>
      <c r="C1" s="29" t="s">
        <v>25</v>
      </c>
      <c r="D1" s="30" t="s">
        <v>26</v>
      </c>
      <c r="E1" s="30" t="s">
        <v>27</v>
      </c>
      <c r="F1" s="30" t="s">
        <v>28</v>
      </c>
      <c r="G1" s="30" t="s">
        <v>29</v>
      </c>
      <c r="H1" s="30" t="s">
        <v>30</v>
      </c>
      <c r="I1" s="30" t="s">
        <v>31</v>
      </c>
      <c r="J1" s="30" t="s">
        <v>32</v>
      </c>
      <c r="K1" s="30" t="s">
        <v>33</v>
      </c>
      <c r="L1" s="30" t="s">
        <v>34</v>
      </c>
      <c r="M1" s="30" t="s">
        <v>48</v>
      </c>
      <c r="N1" s="30" t="s">
        <v>49</v>
      </c>
      <c r="O1" s="30" t="s">
        <v>50</v>
      </c>
      <c r="P1" s="30" t="s">
        <v>51</v>
      </c>
      <c r="Q1" s="30" t="s">
        <v>52</v>
      </c>
      <c r="R1" s="30" t="s">
        <v>53</v>
      </c>
      <c r="S1" s="30" t="s">
        <v>54</v>
      </c>
      <c r="T1" s="30" t="s">
        <v>55</v>
      </c>
      <c r="U1" s="30" t="s">
        <v>56</v>
      </c>
      <c r="V1" s="31" t="s">
        <v>57</v>
      </c>
      <c r="X1" s="30" t="s">
        <v>58</v>
      </c>
      <c r="Y1" s="30" t="s">
        <v>59</v>
      </c>
      <c r="Z1" s="30" t="s">
        <v>60</v>
      </c>
    </row>
    <row r="2" spans="1:26" ht="12.75">
      <c r="A2" s="12" t="s">
        <v>65</v>
      </c>
      <c r="B2" s="19" t="s">
        <v>106</v>
      </c>
      <c r="C2" s="123">
        <v>6</v>
      </c>
      <c r="D2" s="124">
        <v>2</v>
      </c>
      <c r="E2" s="48">
        <v>2</v>
      </c>
      <c r="F2" s="48">
        <v>2</v>
      </c>
      <c r="G2" s="48">
        <v>2</v>
      </c>
      <c r="H2" s="48">
        <v>2</v>
      </c>
      <c r="I2" s="48">
        <v>2</v>
      </c>
      <c r="J2" s="48">
        <v>2</v>
      </c>
      <c r="K2" s="48">
        <v>2</v>
      </c>
      <c r="L2" s="124">
        <v>2</v>
      </c>
      <c r="M2" s="48">
        <v>2</v>
      </c>
      <c r="N2" s="48">
        <v>2</v>
      </c>
      <c r="O2" s="124">
        <v>4</v>
      </c>
      <c r="P2" s="124">
        <v>4</v>
      </c>
      <c r="Q2" s="48">
        <v>4</v>
      </c>
      <c r="R2" s="48">
        <v>4</v>
      </c>
      <c r="S2" s="48">
        <v>4</v>
      </c>
      <c r="T2" s="48">
        <v>4</v>
      </c>
      <c r="U2" s="48">
        <v>2</v>
      </c>
      <c r="V2" s="49">
        <v>2</v>
      </c>
      <c r="X2" s="72">
        <v>2</v>
      </c>
      <c r="Y2" s="72">
        <v>2</v>
      </c>
      <c r="Z2" s="3">
        <v>3</v>
      </c>
    </row>
    <row r="3" spans="1:26" ht="12.75">
      <c r="A3" s="12" t="s">
        <v>66</v>
      </c>
      <c r="B3" s="19" t="s">
        <v>95</v>
      </c>
      <c r="C3" s="126">
        <v>0</v>
      </c>
      <c r="D3" s="127">
        <v>0</v>
      </c>
      <c r="E3" s="127">
        <v>0</v>
      </c>
      <c r="F3" s="127">
        <v>0</v>
      </c>
      <c r="G3" s="127">
        <v>0</v>
      </c>
      <c r="H3" s="127">
        <v>0</v>
      </c>
      <c r="I3" s="127">
        <v>0</v>
      </c>
      <c r="J3" s="127">
        <v>0</v>
      </c>
      <c r="K3" s="127">
        <v>0</v>
      </c>
      <c r="L3" s="127">
        <v>0</v>
      </c>
      <c r="M3" s="127">
        <v>0</v>
      </c>
      <c r="N3" s="127">
        <v>0</v>
      </c>
      <c r="O3" s="127">
        <v>1</v>
      </c>
      <c r="P3" s="127">
        <v>1</v>
      </c>
      <c r="Q3" s="32">
        <v>1</v>
      </c>
      <c r="R3" s="32">
        <v>1</v>
      </c>
      <c r="S3" s="32">
        <v>1</v>
      </c>
      <c r="T3" s="32">
        <v>1</v>
      </c>
      <c r="U3" s="32">
        <v>0</v>
      </c>
      <c r="V3" s="33">
        <v>0</v>
      </c>
      <c r="X3" s="72">
        <v>0</v>
      </c>
      <c r="Y3" s="72">
        <v>0</v>
      </c>
      <c r="Z3" s="3">
        <v>1</v>
      </c>
    </row>
    <row r="4" spans="1:26" ht="12.75">
      <c r="A4" s="12" t="s">
        <v>67</v>
      </c>
      <c r="B4" s="19" t="s">
        <v>96</v>
      </c>
      <c r="C4" s="126">
        <v>6</v>
      </c>
      <c r="D4" s="127">
        <v>6</v>
      </c>
      <c r="E4" s="127">
        <v>6</v>
      </c>
      <c r="F4" s="127">
        <v>6</v>
      </c>
      <c r="G4" s="127">
        <v>6</v>
      </c>
      <c r="H4" s="127">
        <v>6</v>
      </c>
      <c r="I4" s="127">
        <v>6</v>
      </c>
      <c r="J4" s="127">
        <v>6</v>
      </c>
      <c r="K4" s="127">
        <v>6</v>
      </c>
      <c r="L4" s="127">
        <v>6</v>
      </c>
      <c r="M4" s="127">
        <v>6</v>
      </c>
      <c r="N4" s="127">
        <v>6</v>
      </c>
      <c r="O4" s="127">
        <v>6</v>
      </c>
      <c r="P4" s="127">
        <v>6</v>
      </c>
      <c r="Q4" s="32">
        <v>6</v>
      </c>
      <c r="R4" s="32">
        <v>6</v>
      </c>
      <c r="S4" s="32">
        <v>6</v>
      </c>
      <c r="T4" s="32">
        <v>6</v>
      </c>
      <c r="U4" s="32">
        <v>6</v>
      </c>
      <c r="V4" s="33">
        <v>6</v>
      </c>
      <c r="X4" s="72">
        <v>6</v>
      </c>
      <c r="Y4" s="72">
        <v>6</v>
      </c>
      <c r="Z4" s="3">
        <v>6</v>
      </c>
    </row>
    <row r="5" spans="1:26" ht="12.75">
      <c r="A5" s="12" t="s">
        <v>68</v>
      </c>
      <c r="B5" s="19" t="s">
        <v>97</v>
      </c>
      <c r="C5" s="126">
        <v>4</v>
      </c>
      <c r="D5" s="127">
        <v>4</v>
      </c>
      <c r="E5" s="127">
        <v>4</v>
      </c>
      <c r="F5" s="127">
        <v>4</v>
      </c>
      <c r="G5" s="127">
        <v>4</v>
      </c>
      <c r="H5" s="127">
        <v>4</v>
      </c>
      <c r="I5" s="127">
        <v>4</v>
      </c>
      <c r="J5" s="127">
        <v>4</v>
      </c>
      <c r="K5" s="127">
        <v>4</v>
      </c>
      <c r="L5" s="127">
        <v>4</v>
      </c>
      <c r="M5" s="127">
        <v>4</v>
      </c>
      <c r="N5" s="127">
        <v>4</v>
      </c>
      <c r="O5" s="127">
        <v>4</v>
      </c>
      <c r="P5" s="127">
        <v>4</v>
      </c>
      <c r="Q5" s="32">
        <v>4</v>
      </c>
      <c r="R5" s="32">
        <v>4</v>
      </c>
      <c r="S5" s="32">
        <v>4</v>
      </c>
      <c r="T5" s="32">
        <v>4</v>
      </c>
      <c r="U5" s="32">
        <v>4</v>
      </c>
      <c r="V5" s="33">
        <v>4</v>
      </c>
      <c r="X5" s="72">
        <v>4</v>
      </c>
      <c r="Y5" s="72">
        <v>4</v>
      </c>
      <c r="Z5" s="3">
        <v>4</v>
      </c>
    </row>
    <row r="6" spans="1:26" ht="12.75">
      <c r="A6" s="12" t="s">
        <v>69</v>
      </c>
      <c r="B6" s="19" t="s">
        <v>98</v>
      </c>
      <c r="C6" s="126">
        <v>1</v>
      </c>
      <c r="D6" s="127">
        <v>2</v>
      </c>
      <c r="E6" s="127">
        <v>2</v>
      </c>
      <c r="F6" s="127">
        <v>2</v>
      </c>
      <c r="G6" s="127">
        <v>2</v>
      </c>
      <c r="H6" s="127">
        <v>2</v>
      </c>
      <c r="I6" s="127">
        <v>2</v>
      </c>
      <c r="J6" s="127">
        <v>2</v>
      </c>
      <c r="K6" s="127">
        <v>2</v>
      </c>
      <c r="L6" s="127">
        <v>2</v>
      </c>
      <c r="M6" s="127">
        <v>2</v>
      </c>
      <c r="N6" s="127">
        <v>2</v>
      </c>
      <c r="O6" s="127">
        <v>2</v>
      </c>
      <c r="P6" s="127">
        <v>2</v>
      </c>
      <c r="Q6" s="32">
        <v>2</v>
      </c>
      <c r="R6" s="32">
        <v>2</v>
      </c>
      <c r="S6" s="32">
        <v>2</v>
      </c>
      <c r="T6" s="32">
        <v>2</v>
      </c>
      <c r="U6" s="32">
        <v>2</v>
      </c>
      <c r="V6" s="33">
        <v>2</v>
      </c>
      <c r="X6" s="72">
        <v>2</v>
      </c>
      <c r="Y6" s="72">
        <v>1</v>
      </c>
      <c r="Z6" s="3">
        <v>2</v>
      </c>
    </row>
    <row r="7" spans="1:26" ht="12.75">
      <c r="A7" s="12" t="s">
        <v>70</v>
      </c>
      <c r="B7" s="19" t="s">
        <v>99</v>
      </c>
      <c r="C7" s="126">
        <v>6</v>
      </c>
      <c r="D7" s="127">
        <v>6</v>
      </c>
      <c r="E7" s="53">
        <v>6</v>
      </c>
      <c r="F7" s="127">
        <v>6</v>
      </c>
      <c r="G7" s="53">
        <v>6</v>
      </c>
      <c r="H7" s="53">
        <v>6</v>
      </c>
      <c r="I7" s="53">
        <v>6</v>
      </c>
      <c r="J7" s="53">
        <v>6</v>
      </c>
      <c r="K7" s="53">
        <v>6</v>
      </c>
      <c r="L7" s="127">
        <v>6</v>
      </c>
      <c r="M7" s="53">
        <v>6</v>
      </c>
      <c r="N7" s="127">
        <v>6</v>
      </c>
      <c r="O7" s="127">
        <v>2</v>
      </c>
      <c r="P7" s="127">
        <v>2</v>
      </c>
      <c r="Q7" s="32">
        <v>2</v>
      </c>
      <c r="R7" s="32">
        <v>2</v>
      </c>
      <c r="S7" s="32">
        <v>2</v>
      </c>
      <c r="T7" s="32">
        <v>2</v>
      </c>
      <c r="U7" s="32">
        <v>2</v>
      </c>
      <c r="V7" s="33">
        <v>2</v>
      </c>
      <c r="X7" s="72">
        <v>6</v>
      </c>
      <c r="Y7" s="72">
        <v>2</v>
      </c>
      <c r="Z7" s="3">
        <v>2</v>
      </c>
    </row>
    <row r="8" spans="1:26" ht="12.75">
      <c r="A8" s="12" t="s">
        <v>71</v>
      </c>
      <c r="B8" s="19" t="s">
        <v>100</v>
      </c>
      <c r="C8" s="126">
        <v>4</v>
      </c>
      <c r="D8" s="127">
        <v>6</v>
      </c>
      <c r="E8" s="53">
        <v>6</v>
      </c>
      <c r="F8" s="127">
        <v>6</v>
      </c>
      <c r="G8" s="53">
        <v>6</v>
      </c>
      <c r="H8" s="53">
        <v>6</v>
      </c>
      <c r="I8" s="53">
        <v>6</v>
      </c>
      <c r="J8" s="53">
        <v>6</v>
      </c>
      <c r="K8" s="53">
        <v>6</v>
      </c>
      <c r="L8" s="127">
        <v>6</v>
      </c>
      <c r="M8" s="53">
        <v>6</v>
      </c>
      <c r="N8" s="127">
        <v>6</v>
      </c>
      <c r="O8" s="127">
        <v>4</v>
      </c>
      <c r="P8" s="127">
        <v>4</v>
      </c>
      <c r="Q8" s="32">
        <v>4</v>
      </c>
      <c r="R8" s="32">
        <v>4</v>
      </c>
      <c r="S8" s="32">
        <v>4</v>
      </c>
      <c r="T8" s="32">
        <v>4</v>
      </c>
      <c r="U8" s="32">
        <v>4</v>
      </c>
      <c r="V8" s="33">
        <v>4</v>
      </c>
      <c r="X8" s="72">
        <v>6</v>
      </c>
      <c r="Y8" s="72">
        <v>4</v>
      </c>
      <c r="Z8" s="3">
        <v>3</v>
      </c>
    </row>
    <row r="9" spans="1:26" ht="12.75">
      <c r="A9" s="12" t="s">
        <v>72</v>
      </c>
      <c r="B9" s="19" t="s">
        <v>101</v>
      </c>
      <c r="C9" s="126">
        <v>1</v>
      </c>
      <c r="D9" s="127">
        <v>4</v>
      </c>
      <c r="E9" s="53">
        <v>4</v>
      </c>
      <c r="F9" s="127">
        <v>6</v>
      </c>
      <c r="G9" s="53">
        <v>6</v>
      </c>
      <c r="H9" s="53">
        <v>6</v>
      </c>
      <c r="I9" s="53">
        <v>6</v>
      </c>
      <c r="J9" s="53">
        <v>6</v>
      </c>
      <c r="K9" s="53">
        <v>6</v>
      </c>
      <c r="L9" s="127">
        <v>6</v>
      </c>
      <c r="M9" s="53">
        <v>6</v>
      </c>
      <c r="N9" s="127">
        <v>4</v>
      </c>
      <c r="O9" s="127">
        <v>2</v>
      </c>
      <c r="P9" s="127">
        <v>2</v>
      </c>
      <c r="Q9" s="32">
        <v>2</v>
      </c>
      <c r="R9" s="32">
        <v>2</v>
      </c>
      <c r="S9" s="32">
        <v>2</v>
      </c>
      <c r="T9" s="32">
        <v>2</v>
      </c>
      <c r="U9" s="32">
        <v>2</v>
      </c>
      <c r="V9" s="33">
        <v>2</v>
      </c>
      <c r="X9" s="72">
        <v>2</v>
      </c>
      <c r="Y9" s="72">
        <v>2</v>
      </c>
      <c r="Z9" s="3">
        <v>4</v>
      </c>
    </row>
    <row r="10" spans="1:26" ht="12.75">
      <c r="A10" s="12" t="s">
        <v>73</v>
      </c>
      <c r="B10" s="19" t="s">
        <v>102</v>
      </c>
      <c r="C10" s="126">
        <v>4</v>
      </c>
      <c r="D10" s="127">
        <v>2</v>
      </c>
      <c r="E10" s="53">
        <v>2</v>
      </c>
      <c r="F10" s="53">
        <v>2</v>
      </c>
      <c r="G10" s="53">
        <v>2</v>
      </c>
      <c r="H10" s="53">
        <v>2</v>
      </c>
      <c r="I10" s="53">
        <v>2</v>
      </c>
      <c r="J10" s="53">
        <v>2</v>
      </c>
      <c r="K10" s="53">
        <v>2</v>
      </c>
      <c r="L10" s="127">
        <v>2</v>
      </c>
      <c r="M10" s="53">
        <v>2</v>
      </c>
      <c r="N10" s="53">
        <v>2</v>
      </c>
      <c r="O10" s="127">
        <v>4</v>
      </c>
      <c r="P10" s="127">
        <v>4</v>
      </c>
      <c r="Q10" s="32">
        <v>4</v>
      </c>
      <c r="R10" s="32">
        <v>4</v>
      </c>
      <c r="S10" s="32">
        <v>4</v>
      </c>
      <c r="T10" s="32">
        <v>4</v>
      </c>
      <c r="U10" s="32">
        <v>4</v>
      </c>
      <c r="V10" s="33">
        <v>4</v>
      </c>
      <c r="X10" s="72">
        <v>2</v>
      </c>
      <c r="Y10" s="72">
        <v>4</v>
      </c>
      <c r="Z10" s="3">
        <v>4</v>
      </c>
    </row>
    <row r="11" spans="1:26" ht="12.75">
      <c r="A11" s="12" t="s">
        <v>74</v>
      </c>
      <c r="B11" s="19" t="s">
        <v>103</v>
      </c>
      <c r="C11" s="126">
        <v>4</v>
      </c>
      <c r="D11" s="127">
        <v>4</v>
      </c>
      <c r="E11" s="127">
        <v>4</v>
      </c>
      <c r="F11" s="127">
        <v>4</v>
      </c>
      <c r="G11" s="127">
        <v>4</v>
      </c>
      <c r="H11" s="127">
        <v>4</v>
      </c>
      <c r="I11" s="127">
        <v>4</v>
      </c>
      <c r="J11" s="127">
        <v>4</v>
      </c>
      <c r="K11" s="127">
        <v>4</v>
      </c>
      <c r="L11" s="127">
        <v>4</v>
      </c>
      <c r="M11" s="127">
        <v>4</v>
      </c>
      <c r="N11" s="127">
        <v>4</v>
      </c>
      <c r="O11" s="127">
        <v>4</v>
      </c>
      <c r="P11" s="127">
        <v>4</v>
      </c>
      <c r="Q11" s="32">
        <v>4</v>
      </c>
      <c r="R11" s="32">
        <v>4</v>
      </c>
      <c r="S11" s="32">
        <v>4</v>
      </c>
      <c r="T11" s="32">
        <v>4</v>
      </c>
      <c r="U11" s="32">
        <v>4</v>
      </c>
      <c r="V11" s="33">
        <v>4</v>
      </c>
      <c r="X11" s="72">
        <v>4</v>
      </c>
      <c r="Y11" s="72">
        <v>4</v>
      </c>
      <c r="Z11" s="3">
        <v>4</v>
      </c>
    </row>
    <row r="12" spans="1:26" ht="12.75">
      <c r="A12" s="12" t="s">
        <v>75</v>
      </c>
      <c r="B12" s="19" t="s">
        <v>104</v>
      </c>
      <c r="C12" s="126">
        <v>0</v>
      </c>
      <c r="D12" s="127">
        <v>1</v>
      </c>
      <c r="E12" s="127">
        <v>1</v>
      </c>
      <c r="F12" s="127">
        <v>1</v>
      </c>
      <c r="G12" s="127">
        <v>1</v>
      </c>
      <c r="H12" s="127">
        <v>1</v>
      </c>
      <c r="I12" s="127">
        <v>1</v>
      </c>
      <c r="J12" s="127">
        <v>1</v>
      </c>
      <c r="K12" s="127">
        <v>1</v>
      </c>
      <c r="L12" s="127">
        <v>1</v>
      </c>
      <c r="M12" s="127">
        <v>1</v>
      </c>
      <c r="N12" s="127">
        <v>1</v>
      </c>
      <c r="O12" s="127">
        <v>2</v>
      </c>
      <c r="P12" s="127">
        <v>2</v>
      </c>
      <c r="Q12" s="32">
        <v>2</v>
      </c>
      <c r="R12" s="32">
        <v>2</v>
      </c>
      <c r="S12" s="32">
        <v>2</v>
      </c>
      <c r="T12" s="32">
        <v>2</v>
      </c>
      <c r="U12" s="32">
        <v>2</v>
      </c>
      <c r="V12" s="33">
        <v>2</v>
      </c>
      <c r="X12" s="72">
        <v>2</v>
      </c>
      <c r="Y12" s="72">
        <v>2</v>
      </c>
      <c r="Z12" s="3">
        <v>2</v>
      </c>
    </row>
    <row r="13" spans="1:26" ht="12.75">
      <c r="A13" s="12" t="s">
        <v>76</v>
      </c>
      <c r="B13" s="19" t="s">
        <v>105</v>
      </c>
      <c r="C13" s="126">
        <v>6</v>
      </c>
      <c r="D13" s="127">
        <v>6</v>
      </c>
      <c r="E13" s="127">
        <v>6</v>
      </c>
      <c r="F13" s="127">
        <v>6</v>
      </c>
      <c r="G13" s="127">
        <v>6</v>
      </c>
      <c r="H13" s="127">
        <v>6</v>
      </c>
      <c r="I13" s="127">
        <v>6</v>
      </c>
      <c r="J13" s="127">
        <v>6</v>
      </c>
      <c r="K13" s="127">
        <v>6</v>
      </c>
      <c r="L13" s="127">
        <v>6</v>
      </c>
      <c r="M13" s="127">
        <v>6</v>
      </c>
      <c r="N13" s="127">
        <v>6</v>
      </c>
      <c r="O13" s="127">
        <v>6</v>
      </c>
      <c r="P13" s="127">
        <v>6</v>
      </c>
      <c r="Q13" s="32">
        <v>6</v>
      </c>
      <c r="R13" s="32">
        <v>6</v>
      </c>
      <c r="S13" s="32">
        <v>6</v>
      </c>
      <c r="T13" s="32">
        <v>6</v>
      </c>
      <c r="U13" s="32">
        <v>6</v>
      </c>
      <c r="V13" s="33">
        <v>6</v>
      </c>
      <c r="X13" s="72">
        <v>6</v>
      </c>
      <c r="Y13" s="72">
        <v>6</v>
      </c>
      <c r="Z13" s="3">
        <v>4</v>
      </c>
    </row>
    <row r="14" spans="1:26" ht="12.75">
      <c r="A14" s="12" t="s">
        <v>77</v>
      </c>
      <c r="B14" s="19"/>
      <c r="C14" s="126"/>
      <c r="D14" s="127"/>
      <c r="E14" s="32"/>
      <c r="F14" s="32"/>
      <c r="G14" s="32"/>
      <c r="H14" s="32"/>
      <c r="I14" s="32"/>
      <c r="J14" s="32"/>
      <c r="K14" s="32"/>
      <c r="L14" s="127"/>
      <c r="M14" s="32"/>
      <c r="N14" s="32"/>
      <c r="O14" s="127"/>
      <c r="P14" s="127"/>
      <c r="Q14" s="32"/>
      <c r="R14" s="32"/>
      <c r="S14" s="32"/>
      <c r="T14" s="32"/>
      <c r="U14" s="32"/>
      <c r="V14" s="33"/>
      <c r="X14" s="72"/>
      <c r="Y14" s="72"/>
      <c r="Z14" s="6"/>
    </row>
    <row r="15" spans="1:26" ht="12.75">
      <c r="A15" s="12" t="s">
        <v>78</v>
      </c>
      <c r="B15" s="19" t="s">
        <v>107</v>
      </c>
      <c r="C15" s="126">
        <v>0</v>
      </c>
      <c r="D15" s="127">
        <v>4</v>
      </c>
      <c r="E15" s="127">
        <v>4</v>
      </c>
      <c r="F15" s="127">
        <v>4</v>
      </c>
      <c r="G15" s="127">
        <v>4</v>
      </c>
      <c r="H15" s="127">
        <v>4</v>
      </c>
      <c r="I15" s="127">
        <v>4</v>
      </c>
      <c r="J15" s="127">
        <v>4</v>
      </c>
      <c r="K15" s="127">
        <v>4</v>
      </c>
      <c r="L15" s="127">
        <v>4</v>
      </c>
      <c r="M15" s="127">
        <v>4</v>
      </c>
      <c r="N15" s="127">
        <v>4</v>
      </c>
      <c r="O15" s="127">
        <v>5</v>
      </c>
      <c r="P15" s="127">
        <v>5</v>
      </c>
      <c r="Q15" s="32">
        <v>5</v>
      </c>
      <c r="R15" s="32">
        <v>5</v>
      </c>
      <c r="S15" s="32">
        <v>5</v>
      </c>
      <c r="T15" s="32">
        <v>5</v>
      </c>
      <c r="U15" s="32">
        <v>5</v>
      </c>
      <c r="V15" s="33">
        <v>5</v>
      </c>
      <c r="X15" s="72">
        <v>4</v>
      </c>
      <c r="Y15" s="72">
        <v>4</v>
      </c>
      <c r="Z15" s="3">
        <v>5</v>
      </c>
    </row>
    <row r="16" spans="1:26" ht="12.75">
      <c r="A16" s="12" t="s">
        <v>79</v>
      </c>
      <c r="B16" s="19" t="s">
        <v>108</v>
      </c>
      <c r="C16" s="126">
        <v>0</v>
      </c>
      <c r="D16" s="127">
        <v>0</v>
      </c>
      <c r="E16" s="127">
        <v>0</v>
      </c>
      <c r="F16" s="127">
        <v>0</v>
      </c>
      <c r="G16" s="127">
        <v>0</v>
      </c>
      <c r="H16" s="127">
        <v>0</v>
      </c>
      <c r="I16" s="127">
        <v>0</v>
      </c>
      <c r="J16" s="127">
        <v>0</v>
      </c>
      <c r="K16" s="127">
        <v>0</v>
      </c>
      <c r="L16" s="127">
        <v>0</v>
      </c>
      <c r="M16" s="127">
        <v>0</v>
      </c>
      <c r="N16" s="127">
        <v>0</v>
      </c>
      <c r="O16" s="127">
        <v>6</v>
      </c>
      <c r="P16" s="127">
        <v>6</v>
      </c>
      <c r="Q16" s="32">
        <v>6</v>
      </c>
      <c r="R16" s="32">
        <v>6</v>
      </c>
      <c r="S16" s="32">
        <v>6</v>
      </c>
      <c r="T16" s="32">
        <v>6</v>
      </c>
      <c r="U16" s="32">
        <v>6</v>
      </c>
      <c r="V16" s="33">
        <v>6</v>
      </c>
      <c r="X16" s="72">
        <v>0</v>
      </c>
      <c r="Y16" s="72">
        <v>0</v>
      </c>
      <c r="Z16" s="3">
        <v>6</v>
      </c>
    </row>
    <row r="17" spans="1:26" ht="12.75">
      <c r="A17" s="12" t="s">
        <v>80</v>
      </c>
      <c r="B17" s="19" t="s">
        <v>109</v>
      </c>
      <c r="C17" s="126">
        <v>1</v>
      </c>
      <c r="D17" s="127">
        <v>1</v>
      </c>
      <c r="E17" s="127">
        <v>1</v>
      </c>
      <c r="F17" s="127">
        <v>1</v>
      </c>
      <c r="G17" s="127">
        <v>1</v>
      </c>
      <c r="H17" s="127">
        <v>1</v>
      </c>
      <c r="I17" s="127">
        <v>1</v>
      </c>
      <c r="J17" s="127">
        <v>1</v>
      </c>
      <c r="K17" s="127">
        <v>1</v>
      </c>
      <c r="L17" s="127">
        <v>1</v>
      </c>
      <c r="M17" s="127">
        <v>1</v>
      </c>
      <c r="N17" s="127">
        <v>1</v>
      </c>
      <c r="O17" s="127">
        <v>1</v>
      </c>
      <c r="P17" s="127">
        <v>1</v>
      </c>
      <c r="Q17" s="32">
        <v>1</v>
      </c>
      <c r="R17" s="32">
        <v>1</v>
      </c>
      <c r="S17" s="32">
        <v>1</v>
      </c>
      <c r="T17" s="32">
        <v>1</v>
      </c>
      <c r="U17" s="32">
        <v>1</v>
      </c>
      <c r="V17" s="33">
        <v>1</v>
      </c>
      <c r="X17" s="72">
        <v>1</v>
      </c>
      <c r="Y17" s="72">
        <v>1</v>
      </c>
      <c r="Z17" s="3">
        <v>1</v>
      </c>
    </row>
    <row r="18" spans="1:26" ht="12.75">
      <c r="A18" s="12" t="s">
        <v>81</v>
      </c>
      <c r="B18" s="19" t="s">
        <v>110</v>
      </c>
      <c r="C18" s="126">
        <v>0</v>
      </c>
      <c r="D18" s="127">
        <v>0</v>
      </c>
      <c r="E18" s="127">
        <v>0</v>
      </c>
      <c r="F18" s="127">
        <v>0</v>
      </c>
      <c r="G18" s="127">
        <v>0</v>
      </c>
      <c r="H18" s="127">
        <v>0</v>
      </c>
      <c r="I18" s="127">
        <v>0</v>
      </c>
      <c r="J18" s="127">
        <v>0</v>
      </c>
      <c r="K18" s="127">
        <v>0</v>
      </c>
      <c r="L18" s="127">
        <v>0</v>
      </c>
      <c r="M18" s="127">
        <v>0</v>
      </c>
      <c r="N18" s="127">
        <v>0</v>
      </c>
      <c r="O18" s="127">
        <v>0</v>
      </c>
      <c r="P18" s="127">
        <v>0</v>
      </c>
      <c r="Q18" s="32">
        <v>0</v>
      </c>
      <c r="R18" s="32">
        <v>0</v>
      </c>
      <c r="S18" s="32">
        <v>0</v>
      </c>
      <c r="T18" s="32">
        <v>0</v>
      </c>
      <c r="U18" s="32">
        <v>0</v>
      </c>
      <c r="V18" s="33">
        <v>0</v>
      </c>
      <c r="X18" s="72">
        <v>0</v>
      </c>
      <c r="Y18" s="72">
        <v>0</v>
      </c>
      <c r="Z18" s="3">
        <v>0</v>
      </c>
    </row>
    <row r="19" spans="1:26" ht="12.75">
      <c r="A19" s="12" t="s">
        <v>82</v>
      </c>
      <c r="B19" s="19" t="s">
        <v>111</v>
      </c>
      <c r="C19" s="126">
        <v>2</v>
      </c>
      <c r="D19" s="127">
        <v>2</v>
      </c>
      <c r="E19" s="127">
        <v>2</v>
      </c>
      <c r="F19" s="127">
        <v>2</v>
      </c>
      <c r="G19" s="127">
        <v>2</v>
      </c>
      <c r="H19" s="127">
        <v>2</v>
      </c>
      <c r="I19" s="127">
        <v>2</v>
      </c>
      <c r="J19" s="127">
        <v>2</v>
      </c>
      <c r="K19" s="127">
        <v>2</v>
      </c>
      <c r="L19" s="127">
        <v>2</v>
      </c>
      <c r="M19" s="127">
        <v>2</v>
      </c>
      <c r="N19" s="127">
        <v>2</v>
      </c>
      <c r="O19" s="127">
        <v>2</v>
      </c>
      <c r="P19" s="127">
        <v>2</v>
      </c>
      <c r="Q19" s="32">
        <v>2</v>
      </c>
      <c r="R19" s="32">
        <v>2</v>
      </c>
      <c r="S19" s="32">
        <v>2</v>
      </c>
      <c r="T19" s="32">
        <v>2</v>
      </c>
      <c r="U19" s="32">
        <v>2</v>
      </c>
      <c r="V19" s="33">
        <v>2</v>
      </c>
      <c r="X19" s="72">
        <v>2</v>
      </c>
      <c r="Y19" s="72">
        <v>2</v>
      </c>
      <c r="Z19" s="3">
        <v>2</v>
      </c>
    </row>
    <row r="20" spans="1:26" ht="12.75">
      <c r="A20" s="12" t="s">
        <v>83</v>
      </c>
      <c r="B20" s="19" t="s">
        <v>112</v>
      </c>
      <c r="C20" s="126">
        <v>0</v>
      </c>
      <c r="D20" s="127">
        <v>0</v>
      </c>
      <c r="E20" s="127">
        <v>0</v>
      </c>
      <c r="F20" s="127">
        <v>0</v>
      </c>
      <c r="G20" s="127">
        <v>0</v>
      </c>
      <c r="H20" s="127">
        <v>0</v>
      </c>
      <c r="I20" s="127">
        <v>0</v>
      </c>
      <c r="J20" s="127">
        <v>0</v>
      </c>
      <c r="K20" s="127">
        <v>0</v>
      </c>
      <c r="L20" s="127">
        <v>0</v>
      </c>
      <c r="M20" s="127">
        <v>0</v>
      </c>
      <c r="N20" s="127">
        <v>0</v>
      </c>
      <c r="O20" s="127">
        <v>0</v>
      </c>
      <c r="P20" s="127">
        <v>0</v>
      </c>
      <c r="Q20" s="32">
        <v>0</v>
      </c>
      <c r="R20" s="32">
        <v>0</v>
      </c>
      <c r="S20" s="32">
        <v>0</v>
      </c>
      <c r="T20" s="32">
        <v>0</v>
      </c>
      <c r="U20" s="32">
        <v>0</v>
      </c>
      <c r="V20" s="33">
        <v>0</v>
      </c>
      <c r="X20" s="72">
        <v>0</v>
      </c>
      <c r="Y20" s="72">
        <v>0</v>
      </c>
      <c r="Z20" s="3">
        <v>0</v>
      </c>
    </row>
    <row r="21" spans="1:26" ht="12.75">
      <c r="A21" s="12" t="s">
        <v>84</v>
      </c>
      <c r="B21" s="19"/>
      <c r="C21" s="126"/>
      <c r="D21" s="127"/>
      <c r="E21" s="32"/>
      <c r="F21" s="32"/>
      <c r="G21" s="32"/>
      <c r="H21" s="32"/>
      <c r="I21" s="32"/>
      <c r="J21" s="32"/>
      <c r="K21" s="32"/>
      <c r="L21" s="127"/>
      <c r="M21" s="32"/>
      <c r="N21" s="32"/>
      <c r="O21" s="127"/>
      <c r="P21" s="127"/>
      <c r="Q21" s="32"/>
      <c r="R21" s="32"/>
      <c r="S21" s="32"/>
      <c r="T21" s="32"/>
      <c r="U21" s="32"/>
      <c r="V21" s="33"/>
      <c r="X21" s="72"/>
      <c r="Y21" s="72"/>
      <c r="Z21" s="3"/>
    </row>
    <row r="22" spans="1:26" ht="12.75">
      <c r="A22" s="12" t="s">
        <v>85</v>
      </c>
      <c r="B22" s="19"/>
      <c r="C22" s="126"/>
      <c r="D22" s="127"/>
      <c r="E22" s="32"/>
      <c r="F22" s="32"/>
      <c r="G22" s="32"/>
      <c r="H22" s="32"/>
      <c r="I22" s="32"/>
      <c r="J22" s="32"/>
      <c r="K22" s="32"/>
      <c r="L22" s="127"/>
      <c r="M22" s="32"/>
      <c r="N22" s="32"/>
      <c r="O22" s="127"/>
      <c r="P22" s="127"/>
      <c r="Q22" s="32"/>
      <c r="R22" s="32"/>
      <c r="S22" s="32"/>
      <c r="T22" s="32"/>
      <c r="U22" s="32"/>
      <c r="V22" s="33"/>
      <c r="X22" s="72"/>
      <c r="Y22" s="72"/>
      <c r="Z22" s="3"/>
    </row>
    <row r="23" spans="1:26" ht="12.75">
      <c r="A23" s="12" t="s">
        <v>86</v>
      </c>
      <c r="B23" s="19" t="s">
        <v>113</v>
      </c>
      <c r="C23" s="126">
        <v>4.5</v>
      </c>
      <c r="D23" s="32">
        <v>4.5</v>
      </c>
      <c r="E23" s="32">
        <v>4.5</v>
      </c>
      <c r="F23" s="32">
        <v>4.5</v>
      </c>
      <c r="G23" s="32">
        <v>4.5</v>
      </c>
      <c r="H23" s="32">
        <v>4.5</v>
      </c>
      <c r="I23" s="32">
        <v>4.5</v>
      </c>
      <c r="J23" s="32">
        <v>4.5</v>
      </c>
      <c r="K23" s="32">
        <v>4.5</v>
      </c>
      <c r="L23" s="32">
        <v>4.5</v>
      </c>
      <c r="M23" s="32">
        <v>4.5</v>
      </c>
      <c r="N23" s="32">
        <v>4.5</v>
      </c>
      <c r="O23" s="127">
        <v>4.5</v>
      </c>
      <c r="P23" s="127">
        <v>4.5</v>
      </c>
      <c r="Q23" s="32">
        <v>4.5</v>
      </c>
      <c r="R23" s="32">
        <v>4.5</v>
      </c>
      <c r="S23" s="32">
        <v>4.5</v>
      </c>
      <c r="T23" s="32">
        <v>4.5</v>
      </c>
      <c r="U23" s="32">
        <v>4.5</v>
      </c>
      <c r="V23" s="33">
        <v>4.5</v>
      </c>
      <c r="X23" s="72">
        <v>4.5</v>
      </c>
      <c r="Y23" s="72">
        <v>4.5</v>
      </c>
      <c r="Z23" s="3">
        <v>4.5</v>
      </c>
    </row>
    <row r="24" spans="1:26" ht="12.75">
      <c r="A24" s="12" t="s">
        <v>87</v>
      </c>
      <c r="B24" s="19" t="s">
        <v>114</v>
      </c>
      <c r="C24" s="126">
        <v>6</v>
      </c>
      <c r="D24" s="32">
        <v>6</v>
      </c>
      <c r="E24" s="32">
        <v>6</v>
      </c>
      <c r="F24" s="32">
        <v>6</v>
      </c>
      <c r="G24" s="32">
        <v>6</v>
      </c>
      <c r="H24" s="32">
        <v>6</v>
      </c>
      <c r="I24" s="32">
        <v>6</v>
      </c>
      <c r="J24" s="32">
        <v>6</v>
      </c>
      <c r="K24" s="32">
        <v>6</v>
      </c>
      <c r="L24" s="32">
        <v>6</v>
      </c>
      <c r="M24" s="32">
        <v>6</v>
      </c>
      <c r="N24" s="32">
        <v>6</v>
      </c>
      <c r="O24" s="127">
        <v>6</v>
      </c>
      <c r="P24" s="127">
        <v>6</v>
      </c>
      <c r="Q24" s="32">
        <v>6</v>
      </c>
      <c r="R24" s="32">
        <v>6</v>
      </c>
      <c r="S24" s="32">
        <v>6</v>
      </c>
      <c r="T24" s="32">
        <v>6</v>
      </c>
      <c r="U24" s="32">
        <v>6</v>
      </c>
      <c r="V24" s="33">
        <v>6</v>
      </c>
      <c r="X24" s="72">
        <v>6</v>
      </c>
      <c r="Y24" s="72">
        <v>6</v>
      </c>
      <c r="Z24" s="3">
        <v>6</v>
      </c>
    </row>
    <row r="25" spans="1:26" ht="12.75">
      <c r="A25" s="12" t="s">
        <v>88</v>
      </c>
      <c r="B25" s="19" t="s">
        <v>115</v>
      </c>
      <c r="C25" s="126">
        <v>3</v>
      </c>
      <c r="D25" s="32">
        <v>6</v>
      </c>
      <c r="E25" s="32">
        <v>6</v>
      </c>
      <c r="F25" s="32">
        <v>6</v>
      </c>
      <c r="G25" s="32">
        <v>6</v>
      </c>
      <c r="H25" s="32">
        <v>6</v>
      </c>
      <c r="I25" s="32">
        <v>6</v>
      </c>
      <c r="J25" s="32">
        <v>6</v>
      </c>
      <c r="K25" s="32">
        <v>6</v>
      </c>
      <c r="L25" s="32">
        <v>6</v>
      </c>
      <c r="M25" s="32">
        <v>6</v>
      </c>
      <c r="N25" s="32">
        <v>6</v>
      </c>
      <c r="O25" s="127">
        <v>4</v>
      </c>
      <c r="P25" s="127">
        <v>4</v>
      </c>
      <c r="Q25" s="32">
        <v>4</v>
      </c>
      <c r="R25" s="32">
        <v>4</v>
      </c>
      <c r="S25" s="32">
        <v>4</v>
      </c>
      <c r="T25" s="32">
        <v>4</v>
      </c>
      <c r="U25" s="32">
        <v>1</v>
      </c>
      <c r="V25" s="33">
        <v>1</v>
      </c>
      <c r="X25" s="72">
        <v>6</v>
      </c>
      <c r="Y25" s="72">
        <v>4</v>
      </c>
      <c r="Z25" s="3">
        <v>4</v>
      </c>
    </row>
    <row r="26" spans="1:26" ht="12.75">
      <c r="A26" s="12" t="s">
        <v>89</v>
      </c>
      <c r="B26" s="19" t="s">
        <v>116</v>
      </c>
      <c r="C26" s="129">
        <v>0</v>
      </c>
      <c r="D26" s="50">
        <v>0</v>
      </c>
      <c r="E26" s="50">
        <v>0</v>
      </c>
      <c r="F26" s="50">
        <v>0</v>
      </c>
      <c r="G26" s="50">
        <v>0</v>
      </c>
      <c r="H26" s="50">
        <v>0</v>
      </c>
      <c r="I26" s="50">
        <v>0</v>
      </c>
      <c r="J26" s="50">
        <v>0</v>
      </c>
      <c r="K26" s="50">
        <v>0</v>
      </c>
      <c r="L26" s="50">
        <v>0</v>
      </c>
      <c r="M26" s="50">
        <v>0</v>
      </c>
      <c r="N26" s="50">
        <v>0</v>
      </c>
      <c r="O26" s="130">
        <v>0</v>
      </c>
      <c r="P26" s="130">
        <v>0</v>
      </c>
      <c r="Q26" s="50">
        <v>0</v>
      </c>
      <c r="R26" s="50">
        <v>0</v>
      </c>
      <c r="S26" s="50">
        <v>0</v>
      </c>
      <c r="T26" s="50">
        <v>0</v>
      </c>
      <c r="U26" s="50">
        <v>0</v>
      </c>
      <c r="V26" s="51">
        <v>0</v>
      </c>
      <c r="X26" s="72">
        <v>3</v>
      </c>
      <c r="Y26" s="72">
        <v>0</v>
      </c>
      <c r="Z26" s="3">
        <v>0</v>
      </c>
    </row>
    <row r="27" spans="1:26" ht="12.75">
      <c r="A27" s="17" t="s">
        <v>124</v>
      </c>
      <c r="B27" s="20" t="s">
        <v>127</v>
      </c>
      <c r="C27" s="34">
        <f>0.5*(C2+C3)</f>
        <v>3</v>
      </c>
      <c r="D27" s="41">
        <f>0.5*(D2+D3)</f>
        <v>1</v>
      </c>
      <c r="E27" s="41">
        <f aca="true" t="shared" si="0" ref="E27:N27">0.5*(E2+E3)</f>
        <v>1</v>
      </c>
      <c r="F27" s="41">
        <f t="shared" si="0"/>
        <v>1</v>
      </c>
      <c r="G27" s="41">
        <f t="shared" si="0"/>
        <v>1</v>
      </c>
      <c r="H27" s="41">
        <f t="shared" si="0"/>
        <v>1</v>
      </c>
      <c r="I27" s="41">
        <f t="shared" si="0"/>
        <v>1</v>
      </c>
      <c r="J27" s="41">
        <f t="shared" si="0"/>
        <v>1</v>
      </c>
      <c r="K27" s="41">
        <f t="shared" si="0"/>
        <v>1</v>
      </c>
      <c r="L27" s="41">
        <f t="shared" si="0"/>
        <v>1</v>
      </c>
      <c r="M27" s="41">
        <f t="shared" si="0"/>
        <v>1</v>
      </c>
      <c r="N27" s="41">
        <f t="shared" si="0"/>
        <v>1</v>
      </c>
      <c r="O27" s="41">
        <f aca="true" t="shared" si="1" ref="O27:V27">0.5*(O2+O3)</f>
        <v>2.5</v>
      </c>
      <c r="P27" s="41">
        <f t="shared" si="1"/>
        <v>2.5</v>
      </c>
      <c r="Q27" s="41">
        <f t="shared" si="1"/>
        <v>2.5</v>
      </c>
      <c r="R27" s="41">
        <f t="shared" si="1"/>
        <v>2.5</v>
      </c>
      <c r="S27" s="41">
        <f t="shared" si="1"/>
        <v>2.5</v>
      </c>
      <c r="T27" s="41">
        <f t="shared" si="1"/>
        <v>2.5</v>
      </c>
      <c r="U27" s="41">
        <f t="shared" si="1"/>
        <v>1</v>
      </c>
      <c r="V27" s="74">
        <f t="shared" si="1"/>
        <v>1</v>
      </c>
      <c r="X27" s="92">
        <f>0.5*(X2+X3)</f>
        <v>1</v>
      </c>
      <c r="Y27" s="92">
        <f>0.5*(Y2+Y3)</f>
        <v>1</v>
      </c>
      <c r="Z27" s="62">
        <f>0.5*(Z2+Z3)</f>
        <v>2</v>
      </c>
    </row>
    <row r="28" spans="1:26" ht="12.75">
      <c r="A28" s="8" t="s">
        <v>125</v>
      </c>
      <c r="B28" s="21" t="s">
        <v>128</v>
      </c>
      <c r="C28" s="35">
        <f>0.142857*(C4+C5+C6)+0.190476*(C7+C8+C9)</f>
        <v>3.666663</v>
      </c>
      <c r="D28" s="42">
        <f>0.142857*(D4+D5+D6)+0.190476*(D7+D8+D9)</f>
        <v>4.761900000000001</v>
      </c>
      <c r="E28" s="42">
        <f aca="true" t="shared" si="2" ref="E28:N28">0.142857*(E4+E5+E6)+0.190476*(E7+E8+E9)</f>
        <v>4.761900000000001</v>
      </c>
      <c r="F28" s="42">
        <f t="shared" si="2"/>
        <v>5.142852</v>
      </c>
      <c r="G28" s="42">
        <f t="shared" si="2"/>
        <v>5.142852</v>
      </c>
      <c r="H28" s="42">
        <f t="shared" si="2"/>
        <v>5.142852</v>
      </c>
      <c r="I28" s="42">
        <f t="shared" si="2"/>
        <v>5.142852</v>
      </c>
      <c r="J28" s="42">
        <f t="shared" si="2"/>
        <v>5.142852</v>
      </c>
      <c r="K28" s="42">
        <f t="shared" si="2"/>
        <v>5.142852</v>
      </c>
      <c r="L28" s="42">
        <f t="shared" si="2"/>
        <v>5.142852</v>
      </c>
      <c r="M28" s="42">
        <f t="shared" si="2"/>
        <v>5.142852</v>
      </c>
      <c r="N28" s="42">
        <f t="shared" si="2"/>
        <v>4.761900000000001</v>
      </c>
      <c r="O28" s="42">
        <f aca="true" t="shared" si="3" ref="O28:T28">0.142857*(O4+O5+O6)+0.190476*(O7+O8+O9)</f>
        <v>3.238092</v>
      </c>
      <c r="P28" s="42">
        <f t="shared" si="3"/>
        <v>3.238092</v>
      </c>
      <c r="Q28" s="42">
        <f t="shared" si="3"/>
        <v>3.238092</v>
      </c>
      <c r="R28" s="42">
        <f t="shared" si="3"/>
        <v>3.238092</v>
      </c>
      <c r="S28" s="42">
        <f t="shared" si="3"/>
        <v>3.238092</v>
      </c>
      <c r="T28" s="42">
        <f t="shared" si="3"/>
        <v>3.238092</v>
      </c>
      <c r="U28" s="42">
        <f>0.142857*(T4+T5+T6)+0.190476*(T7+T8+T9)</f>
        <v>3.238092</v>
      </c>
      <c r="V28" s="75">
        <f>0.142857*(V4+V5+V6)+0.190476*(V7+V8+V9)</f>
        <v>3.238092</v>
      </c>
      <c r="X28" s="93">
        <f>0.142857*(X4+X5+X6)+0.190476*(X7+X8+X9)</f>
        <v>4.380948</v>
      </c>
      <c r="Y28" s="93">
        <f>0.142857*(Y4+Y5+Y6)+0.190476*(Y7+Y8+Y9)</f>
        <v>3.095235</v>
      </c>
      <c r="Z28" s="63">
        <f>0.142857*(Z4+Z5+Z6)+0.190476*(Z7+Z8+Z9)</f>
        <v>3.4285680000000003</v>
      </c>
    </row>
    <row r="29" spans="1:26" ht="12.75">
      <c r="A29" s="8" t="s">
        <v>126</v>
      </c>
      <c r="B29" s="21" t="s">
        <v>129</v>
      </c>
      <c r="C29" s="35">
        <f>0.25*(C10+C11+C12+C13)</f>
        <v>3.5</v>
      </c>
      <c r="D29" s="42">
        <f>0.25*(D10+D11+D12+D13)</f>
        <v>3.25</v>
      </c>
      <c r="E29" s="42">
        <f aca="true" t="shared" si="4" ref="E29:N29">0.25*(E10+E11+E12+E13)</f>
        <v>3.25</v>
      </c>
      <c r="F29" s="42">
        <f t="shared" si="4"/>
        <v>3.25</v>
      </c>
      <c r="G29" s="42">
        <f t="shared" si="4"/>
        <v>3.25</v>
      </c>
      <c r="H29" s="42">
        <f t="shared" si="4"/>
        <v>3.25</v>
      </c>
      <c r="I29" s="42">
        <f t="shared" si="4"/>
        <v>3.25</v>
      </c>
      <c r="J29" s="42">
        <f t="shared" si="4"/>
        <v>3.25</v>
      </c>
      <c r="K29" s="42">
        <f t="shared" si="4"/>
        <v>3.25</v>
      </c>
      <c r="L29" s="42">
        <f t="shared" si="4"/>
        <v>3.25</v>
      </c>
      <c r="M29" s="42">
        <f t="shared" si="4"/>
        <v>3.25</v>
      </c>
      <c r="N29" s="42">
        <f t="shared" si="4"/>
        <v>3.25</v>
      </c>
      <c r="O29" s="42">
        <f aca="true" t="shared" si="5" ref="O29:T29">0.25*(O10+O11+O12+O13)</f>
        <v>4</v>
      </c>
      <c r="P29" s="42">
        <f t="shared" si="5"/>
        <v>4</v>
      </c>
      <c r="Q29" s="42">
        <f t="shared" si="5"/>
        <v>4</v>
      </c>
      <c r="R29" s="42">
        <f t="shared" si="5"/>
        <v>4</v>
      </c>
      <c r="S29" s="42">
        <f t="shared" si="5"/>
        <v>4</v>
      </c>
      <c r="T29" s="42">
        <f t="shared" si="5"/>
        <v>4</v>
      </c>
      <c r="U29" s="42">
        <f>0.25*(T10+T11+T12+T13)</f>
        <v>4</v>
      </c>
      <c r="V29" s="75">
        <f>0.25*(V10+V11+V12+V13)</f>
        <v>4</v>
      </c>
      <c r="X29" s="93">
        <f>0.25*(X10+X11+X12+X13)</f>
        <v>3.5</v>
      </c>
      <c r="Y29" s="93">
        <f>0.25*(Y10+Y11+Y12+Y13)</f>
        <v>4</v>
      </c>
      <c r="Z29" s="63">
        <f>0.25*(Z10+Z11+Z12+Z13)</f>
        <v>3.5</v>
      </c>
    </row>
    <row r="30" spans="1:26" ht="12.75">
      <c r="A30" s="8" t="s">
        <v>130</v>
      </c>
      <c r="B30" s="21" t="s">
        <v>1</v>
      </c>
      <c r="C30" s="35">
        <f>0.5*C15+0.25*(C16+C17)</f>
        <v>0.25</v>
      </c>
      <c r="D30" s="42">
        <f>0.5*D15+0.25*(D16+D17)</f>
        <v>2.25</v>
      </c>
      <c r="E30" s="42">
        <f aca="true" t="shared" si="6" ref="E30:N30">0.5*E15+0.25*(E16+E17)</f>
        <v>2.25</v>
      </c>
      <c r="F30" s="42">
        <f t="shared" si="6"/>
        <v>2.25</v>
      </c>
      <c r="G30" s="42">
        <f t="shared" si="6"/>
        <v>2.25</v>
      </c>
      <c r="H30" s="42">
        <f t="shared" si="6"/>
        <v>2.25</v>
      </c>
      <c r="I30" s="42">
        <f t="shared" si="6"/>
        <v>2.25</v>
      </c>
      <c r="J30" s="42">
        <f t="shared" si="6"/>
        <v>2.25</v>
      </c>
      <c r="K30" s="42">
        <f t="shared" si="6"/>
        <v>2.25</v>
      </c>
      <c r="L30" s="42">
        <f t="shared" si="6"/>
        <v>2.25</v>
      </c>
      <c r="M30" s="42">
        <f t="shared" si="6"/>
        <v>2.25</v>
      </c>
      <c r="N30" s="42">
        <f t="shared" si="6"/>
        <v>2.25</v>
      </c>
      <c r="O30" s="42">
        <f aca="true" t="shared" si="7" ref="O30:T30">0.5*O15+0.25*(O16+O17)</f>
        <v>4.25</v>
      </c>
      <c r="P30" s="42">
        <f t="shared" si="7"/>
        <v>4.25</v>
      </c>
      <c r="Q30" s="42">
        <f t="shared" si="7"/>
        <v>4.25</v>
      </c>
      <c r="R30" s="42">
        <f t="shared" si="7"/>
        <v>4.25</v>
      </c>
      <c r="S30" s="42">
        <f t="shared" si="7"/>
        <v>4.25</v>
      </c>
      <c r="T30" s="42">
        <f t="shared" si="7"/>
        <v>4.25</v>
      </c>
      <c r="U30" s="42">
        <f>0.5*T15+0.25*(T16+T17)</f>
        <v>4.25</v>
      </c>
      <c r="V30" s="75">
        <f>0.5*V15+0.25*(V16+V17)</f>
        <v>4.25</v>
      </c>
      <c r="X30" s="93">
        <f>0.5*X15+0.25*(X16+X17)</f>
        <v>2.25</v>
      </c>
      <c r="Y30" s="93">
        <f>0.5*Y15+0.25*(Y16+Y17)</f>
        <v>2.25</v>
      </c>
      <c r="Z30" s="63">
        <f>0.5*Z15+0.25*(Z16+Z17)</f>
        <v>4.25</v>
      </c>
    </row>
    <row r="31" spans="1:26" ht="12.75">
      <c r="A31" s="8" t="s">
        <v>131</v>
      </c>
      <c r="B31" s="21" t="s">
        <v>132</v>
      </c>
      <c r="C31" s="35">
        <f>0.5*C18+0.25*(C19+C20)</f>
        <v>0.5</v>
      </c>
      <c r="D31" s="42">
        <f>0.5*D18+0.25*(D19+D20)</f>
        <v>0.5</v>
      </c>
      <c r="E31" s="42">
        <f aca="true" t="shared" si="8" ref="E31:N31">0.5*E18+0.25*(E19+E20)</f>
        <v>0.5</v>
      </c>
      <c r="F31" s="42">
        <f t="shared" si="8"/>
        <v>0.5</v>
      </c>
      <c r="G31" s="42">
        <f t="shared" si="8"/>
        <v>0.5</v>
      </c>
      <c r="H31" s="42">
        <f t="shared" si="8"/>
        <v>0.5</v>
      </c>
      <c r="I31" s="42">
        <f t="shared" si="8"/>
        <v>0.5</v>
      </c>
      <c r="J31" s="42">
        <f t="shared" si="8"/>
        <v>0.5</v>
      </c>
      <c r="K31" s="42">
        <f t="shared" si="8"/>
        <v>0.5</v>
      </c>
      <c r="L31" s="42">
        <f t="shared" si="8"/>
        <v>0.5</v>
      </c>
      <c r="M31" s="42">
        <f t="shared" si="8"/>
        <v>0.5</v>
      </c>
      <c r="N31" s="42">
        <f t="shared" si="8"/>
        <v>0.5</v>
      </c>
      <c r="O31" s="42">
        <f aca="true" t="shared" si="9" ref="O31:T31">0.5*O18+0.25*(O19+O20)</f>
        <v>0.5</v>
      </c>
      <c r="P31" s="42">
        <f t="shared" si="9"/>
        <v>0.5</v>
      </c>
      <c r="Q31" s="42">
        <f t="shared" si="9"/>
        <v>0.5</v>
      </c>
      <c r="R31" s="42">
        <f t="shared" si="9"/>
        <v>0.5</v>
      </c>
      <c r="S31" s="42">
        <f t="shared" si="9"/>
        <v>0.5</v>
      </c>
      <c r="T31" s="42">
        <f t="shared" si="9"/>
        <v>0.5</v>
      </c>
      <c r="U31" s="42">
        <f>0.5*T18+0.25*(T19+T20)</f>
        <v>0.5</v>
      </c>
      <c r="V31" s="75">
        <f>0.5*V18+0.25*(V19+V20)</f>
        <v>0.5</v>
      </c>
      <c r="X31" s="93">
        <f>0.5*X18+0.25*(X19+X20)</f>
        <v>0.5</v>
      </c>
      <c r="Y31" s="93">
        <f>0.5*Y18+0.25*(Y19+Y20)</f>
        <v>0.5</v>
      </c>
      <c r="Z31" s="63">
        <f>0.5*Z18+0.25*(Z19+Z20)</f>
        <v>0.5</v>
      </c>
    </row>
    <row r="32" spans="1:26" ht="12.75">
      <c r="A32" s="18" t="s">
        <v>2</v>
      </c>
      <c r="B32" s="22" t="s">
        <v>120</v>
      </c>
      <c r="C32" s="36">
        <f>0.25*(C23+C24+C25+C26)</f>
        <v>3.375</v>
      </c>
      <c r="D32" s="43">
        <f>0.25*(D23+D24+D25+D26)</f>
        <v>4.125</v>
      </c>
      <c r="E32" s="43">
        <f aca="true" t="shared" si="10" ref="E32:N32">0.25*(E23+E24+E25+E26)</f>
        <v>4.125</v>
      </c>
      <c r="F32" s="43">
        <f t="shared" si="10"/>
        <v>4.125</v>
      </c>
      <c r="G32" s="43">
        <f t="shared" si="10"/>
        <v>4.125</v>
      </c>
      <c r="H32" s="43">
        <f t="shared" si="10"/>
        <v>4.125</v>
      </c>
      <c r="I32" s="43">
        <f t="shared" si="10"/>
        <v>4.125</v>
      </c>
      <c r="J32" s="43">
        <f t="shared" si="10"/>
        <v>4.125</v>
      </c>
      <c r="K32" s="43">
        <f t="shared" si="10"/>
        <v>4.125</v>
      </c>
      <c r="L32" s="43">
        <f t="shared" si="10"/>
        <v>4.125</v>
      </c>
      <c r="M32" s="43">
        <f t="shared" si="10"/>
        <v>4.125</v>
      </c>
      <c r="N32" s="43">
        <f t="shared" si="10"/>
        <v>4.125</v>
      </c>
      <c r="O32" s="43">
        <f aca="true" t="shared" si="11" ref="O32:T32">0.25*(O23+O24+O25+O26)</f>
        <v>3.625</v>
      </c>
      <c r="P32" s="43">
        <f t="shared" si="11"/>
        <v>3.625</v>
      </c>
      <c r="Q32" s="43">
        <f t="shared" si="11"/>
        <v>3.625</v>
      </c>
      <c r="R32" s="43">
        <f t="shared" si="11"/>
        <v>3.625</v>
      </c>
      <c r="S32" s="43">
        <f t="shared" si="11"/>
        <v>3.625</v>
      </c>
      <c r="T32" s="43">
        <f t="shared" si="11"/>
        <v>3.625</v>
      </c>
      <c r="U32" s="43">
        <f>0.25*(T23+T24+U25+U26)</f>
        <v>2.875</v>
      </c>
      <c r="V32" s="76">
        <f>0.25*(V23+V24+V25+V26)</f>
        <v>2.875</v>
      </c>
      <c r="X32" s="94">
        <f>0.25*(X23+X24+X25+X26)</f>
        <v>4.875</v>
      </c>
      <c r="Y32" s="94">
        <f>0.25*(Y23+Y24+Y25+Y26)</f>
        <v>3.625</v>
      </c>
      <c r="Z32" s="64">
        <f>0.25*(Z23+Z24+Z25+Z26)</f>
        <v>3.625</v>
      </c>
    </row>
    <row r="33" spans="1:26" ht="12.75">
      <c r="A33" s="16" t="s">
        <v>0</v>
      </c>
      <c r="B33" s="23" t="s">
        <v>121</v>
      </c>
      <c r="C33" s="37">
        <f>1/3*(C27+C28+C29)</f>
        <v>3.3888876666666663</v>
      </c>
      <c r="D33" s="44">
        <f>1/3*(D27+D28+D29)</f>
        <v>3.003966666666667</v>
      </c>
      <c r="E33" s="44">
        <f aca="true" t="shared" si="12" ref="E33:N33">1/3*(E27+E28+E29)</f>
        <v>3.003966666666667</v>
      </c>
      <c r="F33" s="44">
        <f t="shared" si="12"/>
        <v>3.130950666666667</v>
      </c>
      <c r="G33" s="44">
        <f t="shared" si="12"/>
        <v>3.130950666666667</v>
      </c>
      <c r="H33" s="44">
        <f t="shared" si="12"/>
        <v>3.130950666666667</v>
      </c>
      <c r="I33" s="44">
        <f t="shared" si="12"/>
        <v>3.130950666666667</v>
      </c>
      <c r="J33" s="44">
        <f t="shared" si="12"/>
        <v>3.130950666666667</v>
      </c>
      <c r="K33" s="44">
        <f t="shared" si="12"/>
        <v>3.130950666666667</v>
      </c>
      <c r="L33" s="44">
        <f t="shared" si="12"/>
        <v>3.130950666666667</v>
      </c>
      <c r="M33" s="44">
        <f t="shared" si="12"/>
        <v>3.130950666666667</v>
      </c>
      <c r="N33" s="44">
        <f t="shared" si="12"/>
        <v>3.003966666666667</v>
      </c>
      <c r="O33" s="44">
        <f aca="true" t="shared" si="13" ref="O33:V33">1/3*(O27+O28+O29)</f>
        <v>3.2460306666666665</v>
      </c>
      <c r="P33" s="44">
        <f t="shared" si="13"/>
        <v>3.2460306666666665</v>
      </c>
      <c r="Q33" s="44">
        <f t="shared" si="13"/>
        <v>3.2460306666666665</v>
      </c>
      <c r="R33" s="44">
        <f t="shared" si="13"/>
        <v>3.2460306666666665</v>
      </c>
      <c r="S33" s="44">
        <f t="shared" si="13"/>
        <v>3.2460306666666665</v>
      </c>
      <c r="T33" s="44">
        <f t="shared" si="13"/>
        <v>3.2460306666666665</v>
      </c>
      <c r="U33" s="44">
        <f t="shared" si="13"/>
        <v>2.7460306666666665</v>
      </c>
      <c r="V33" s="77">
        <f t="shared" si="13"/>
        <v>2.7460306666666665</v>
      </c>
      <c r="X33" s="73">
        <f>1/3*(X27+X28+X29)</f>
        <v>2.9603159999999997</v>
      </c>
      <c r="Y33" s="73">
        <f>1/3*(Y27+Y28+Y29)</f>
        <v>2.698411666666667</v>
      </c>
      <c r="Z33" s="55">
        <f>1/3*(Z27+Z28+Z29)</f>
        <v>2.976189333333333</v>
      </c>
    </row>
    <row r="34" spans="1:26" ht="12.75">
      <c r="A34" s="13" t="s">
        <v>117</v>
      </c>
      <c r="B34" s="24" t="s">
        <v>122</v>
      </c>
      <c r="C34" s="38">
        <f>0.5*(C30+C31)</f>
        <v>0.375</v>
      </c>
      <c r="D34" s="45">
        <f>0.5*(D30+D31)</f>
        <v>1.375</v>
      </c>
      <c r="E34" s="45">
        <f aca="true" t="shared" si="14" ref="E34:N34">0.5*(E30+E31)</f>
        <v>1.375</v>
      </c>
      <c r="F34" s="45">
        <f t="shared" si="14"/>
        <v>1.375</v>
      </c>
      <c r="G34" s="45">
        <f t="shared" si="14"/>
        <v>1.375</v>
      </c>
      <c r="H34" s="45">
        <f t="shared" si="14"/>
        <v>1.375</v>
      </c>
      <c r="I34" s="45">
        <f t="shared" si="14"/>
        <v>1.375</v>
      </c>
      <c r="J34" s="45">
        <f t="shared" si="14"/>
        <v>1.375</v>
      </c>
      <c r="K34" s="45">
        <f t="shared" si="14"/>
        <v>1.375</v>
      </c>
      <c r="L34" s="45">
        <f t="shared" si="14"/>
        <v>1.375</v>
      </c>
      <c r="M34" s="45">
        <f t="shared" si="14"/>
        <v>1.375</v>
      </c>
      <c r="N34" s="45">
        <f t="shared" si="14"/>
        <v>1.375</v>
      </c>
      <c r="O34" s="45">
        <f aca="true" t="shared" si="15" ref="O34:V34">0.5*(O30+O31)</f>
        <v>2.375</v>
      </c>
      <c r="P34" s="45">
        <f t="shared" si="15"/>
        <v>2.375</v>
      </c>
      <c r="Q34" s="45">
        <f t="shared" si="15"/>
        <v>2.375</v>
      </c>
      <c r="R34" s="45">
        <f t="shared" si="15"/>
        <v>2.375</v>
      </c>
      <c r="S34" s="45">
        <f t="shared" si="15"/>
        <v>2.375</v>
      </c>
      <c r="T34" s="45">
        <f t="shared" si="15"/>
        <v>2.375</v>
      </c>
      <c r="U34" s="45">
        <f t="shared" si="15"/>
        <v>2.375</v>
      </c>
      <c r="V34" s="78">
        <f t="shared" si="15"/>
        <v>2.375</v>
      </c>
      <c r="X34" s="95">
        <f>0.5*(X30+X31)</f>
        <v>1.375</v>
      </c>
      <c r="Y34" s="95">
        <f>0.5*(Y30+Y31)</f>
        <v>1.375</v>
      </c>
      <c r="Z34" s="56">
        <f>0.5*(Z30+Z31)</f>
        <v>2.375</v>
      </c>
    </row>
    <row r="35" spans="1:26" ht="12.75">
      <c r="A35" s="14" t="s">
        <v>2</v>
      </c>
      <c r="B35" s="25" t="s">
        <v>123</v>
      </c>
      <c r="C35" s="39">
        <f>C32</f>
        <v>3.375</v>
      </c>
      <c r="D35" s="46">
        <f>D32</f>
        <v>4.125</v>
      </c>
      <c r="E35" s="46">
        <f aca="true" t="shared" si="16" ref="E35:N35">E32</f>
        <v>4.125</v>
      </c>
      <c r="F35" s="46">
        <f t="shared" si="16"/>
        <v>4.125</v>
      </c>
      <c r="G35" s="46">
        <f t="shared" si="16"/>
        <v>4.125</v>
      </c>
      <c r="H35" s="46">
        <f t="shared" si="16"/>
        <v>4.125</v>
      </c>
      <c r="I35" s="46">
        <f t="shared" si="16"/>
        <v>4.125</v>
      </c>
      <c r="J35" s="46">
        <f t="shared" si="16"/>
        <v>4.125</v>
      </c>
      <c r="K35" s="46">
        <f t="shared" si="16"/>
        <v>4.125</v>
      </c>
      <c r="L35" s="46">
        <f t="shared" si="16"/>
        <v>4.125</v>
      </c>
      <c r="M35" s="46">
        <f t="shared" si="16"/>
        <v>4.125</v>
      </c>
      <c r="N35" s="46">
        <f t="shared" si="16"/>
        <v>4.125</v>
      </c>
      <c r="O35" s="46">
        <f aca="true" t="shared" si="17" ref="O35:V35">O32</f>
        <v>3.625</v>
      </c>
      <c r="P35" s="46">
        <f t="shared" si="17"/>
        <v>3.625</v>
      </c>
      <c r="Q35" s="46">
        <f t="shared" si="17"/>
        <v>3.625</v>
      </c>
      <c r="R35" s="46">
        <f t="shared" si="17"/>
        <v>3.625</v>
      </c>
      <c r="S35" s="46">
        <f t="shared" si="17"/>
        <v>3.625</v>
      </c>
      <c r="T35" s="46">
        <f t="shared" si="17"/>
        <v>3.625</v>
      </c>
      <c r="U35" s="46">
        <f t="shared" si="17"/>
        <v>2.875</v>
      </c>
      <c r="V35" s="79">
        <f t="shared" si="17"/>
        <v>2.875</v>
      </c>
      <c r="X35" s="96">
        <f>X32</f>
        <v>4.875</v>
      </c>
      <c r="Y35" s="96">
        <f>Y32</f>
        <v>3.625</v>
      </c>
      <c r="Z35" s="57">
        <f>Z32</f>
        <v>3.625</v>
      </c>
    </row>
    <row r="36" spans="1:26" ht="12.75">
      <c r="A36" s="15" t="s">
        <v>118</v>
      </c>
      <c r="B36" s="26"/>
      <c r="C36" s="40">
        <f>5/12*C33+5/12*C34+2/12*C35</f>
        <v>2.1307865277777776</v>
      </c>
      <c r="D36" s="47">
        <f>5/12*D33+5/12*D34+2/12*D35</f>
        <v>2.5120694444444447</v>
      </c>
      <c r="E36" s="47">
        <f aca="true" t="shared" si="18" ref="E36:N36">5/12*E33+5/12*E34+2/12*E35</f>
        <v>2.5120694444444447</v>
      </c>
      <c r="F36" s="47">
        <f t="shared" si="18"/>
        <v>2.564979444444445</v>
      </c>
      <c r="G36" s="47">
        <f t="shared" si="18"/>
        <v>2.564979444444445</v>
      </c>
      <c r="H36" s="47">
        <f t="shared" si="18"/>
        <v>2.564979444444445</v>
      </c>
      <c r="I36" s="47">
        <f t="shared" si="18"/>
        <v>2.564979444444445</v>
      </c>
      <c r="J36" s="47">
        <f t="shared" si="18"/>
        <v>2.564979444444445</v>
      </c>
      <c r="K36" s="47">
        <f t="shared" si="18"/>
        <v>2.564979444444445</v>
      </c>
      <c r="L36" s="47">
        <f t="shared" si="18"/>
        <v>2.564979444444445</v>
      </c>
      <c r="M36" s="47">
        <f t="shared" si="18"/>
        <v>2.564979444444445</v>
      </c>
      <c r="N36" s="47">
        <f t="shared" si="18"/>
        <v>2.5120694444444447</v>
      </c>
      <c r="O36" s="47">
        <f aca="true" t="shared" si="19" ref="O36:V36">5/12*O33+5/12*O34+2/12*O35</f>
        <v>2.9462627777777777</v>
      </c>
      <c r="P36" s="47">
        <f t="shared" si="19"/>
        <v>2.9462627777777777</v>
      </c>
      <c r="Q36" s="47">
        <f t="shared" si="19"/>
        <v>2.9462627777777777</v>
      </c>
      <c r="R36" s="47">
        <f t="shared" si="19"/>
        <v>2.9462627777777777</v>
      </c>
      <c r="S36" s="47">
        <f t="shared" si="19"/>
        <v>2.9462627777777777</v>
      </c>
      <c r="T36" s="47">
        <f t="shared" si="19"/>
        <v>2.9462627777777777</v>
      </c>
      <c r="U36" s="47">
        <f t="shared" si="19"/>
        <v>2.612929444444444</v>
      </c>
      <c r="V36" s="80">
        <f t="shared" si="19"/>
        <v>2.612929444444444</v>
      </c>
      <c r="X36" s="97">
        <f>5/12*X33+5/12*X34+2/12*X35</f>
        <v>2.6188816666666668</v>
      </c>
      <c r="Y36" s="97">
        <f>5/12*Y33+5/12*Y34+2/12*Y35</f>
        <v>2.301421527777778</v>
      </c>
      <c r="Z36" s="58">
        <f>5/12*Z33+5/12*Z34+2/12*Z35</f>
        <v>2.8338288888888887</v>
      </c>
    </row>
    <row r="37" spans="24:26" ht="12.75">
      <c r="X37">
        <v>2001</v>
      </c>
      <c r="Y37" t="s">
        <v>139</v>
      </c>
      <c r="Z37">
        <v>2002</v>
      </c>
    </row>
  </sheetData>
  <sheetProtection/>
  <printOptions/>
  <pageMargins left="0.75" right="0.75" top="1" bottom="1" header="0.5" footer="0.5"/>
  <pageSetup horizontalDpi="600" verticalDpi="600" orientation="portrait" paperSize="9" r:id="rId3"/>
  <legacyDrawing r:id="rId2"/>
</worksheet>
</file>

<file path=xl/worksheets/sheet12.xml><?xml version="1.0" encoding="utf-8"?>
<worksheet xmlns="http://schemas.openxmlformats.org/spreadsheetml/2006/main" xmlns:r="http://schemas.openxmlformats.org/officeDocument/2006/relationships">
  <dimension ref="A1:V49"/>
  <sheetViews>
    <sheetView zoomScalePageLayoutView="0" workbookViewId="0" topLeftCell="A1">
      <pane xSplit="2" ySplit="1" topLeftCell="C32" activePane="bottomRight" state="frozen"/>
      <selection pane="topLeft" activeCell="A1" sqref="A1"/>
      <selection pane="topRight" activeCell="C1" sqref="C1"/>
      <selection pane="bottomLeft" activeCell="A1" sqref="A1"/>
      <selection pane="bottomRight" activeCell="A1" sqref="A1:V36"/>
    </sheetView>
  </sheetViews>
  <sheetFormatPr defaultColWidth="9.140625" defaultRowHeight="12.75"/>
  <cols>
    <col min="2" max="2" width="43.57421875" style="0" customWidth="1"/>
    <col min="3" max="22" width="5.8515625" style="0" customWidth="1"/>
  </cols>
  <sheetData>
    <row r="1" spans="1:22" s="4" customFormat="1" ht="12.75">
      <c r="A1" s="27" t="s">
        <v>90</v>
      </c>
      <c r="B1" s="28" t="s">
        <v>91</v>
      </c>
      <c r="C1" s="29" t="s">
        <v>35</v>
      </c>
      <c r="D1" s="30" t="s">
        <v>36</v>
      </c>
      <c r="E1" s="30" t="s">
        <v>37</v>
      </c>
      <c r="F1" s="30" t="s">
        <v>38</v>
      </c>
      <c r="G1" s="30" t="s">
        <v>39</v>
      </c>
      <c r="H1" s="30" t="s">
        <v>40</v>
      </c>
      <c r="I1" s="30" t="s">
        <v>41</v>
      </c>
      <c r="J1" s="30" t="s">
        <v>42</v>
      </c>
      <c r="K1" s="30" t="s">
        <v>43</v>
      </c>
      <c r="L1" s="30" t="s">
        <v>44</v>
      </c>
      <c r="M1" s="30" t="s">
        <v>48</v>
      </c>
      <c r="N1" s="30" t="s">
        <v>49</v>
      </c>
      <c r="O1" s="30" t="s">
        <v>50</v>
      </c>
      <c r="P1" s="30" t="s">
        <v>51</v>
      </c>
      <c r="Q1" s="30" t="s">
        <v>52</v>
      </c>
      <c r="R1" s="30" t="s">
        <v>53</v>
      </c>
      <c r="S1" s="30" t="s">
        <v>54</v>
      </c>
      <c r="T1" s="30" t="s">
        <v>55</v>
      </c>
      <c r="U1" s="30" t="s">
        <v>56</v>
      </c>
      <c r="V1" s="31" t="s">
        <v>57</v>
      </c>
    </row>
    <row r="2" spans="1:22" ht="12.75">
      <c r="A2" s="12" t="s">
        <v>65</v>
      </c>
      <c r="B2" s="19" t="s">
        <v>106</v>
      </c>
      <c r="C2" s="123">
        <v>6</v>
      </c>
      <c r="D2" s="124">
        <v>6</v>
      </c>
      <c r="E2" s="124">
        <v>6</v>
      </c>
      <c r="F2" s="124">
        <v>6</v>
      </c>
      <c r="G2" s="124">
        <v>6</v>
      </c>
      <c r="H2" s="124">
        <v>6</v>
      </c>
      <c r="I2" s="124">
        <v>6</v>
      </c>
      <c r="J2" s="124">
        <v>6</v>
      </c>
      <c r="K2" s="124">
        <v>6</v>
      </c>
      <c r="L2" s="124">
        <v>6</v>
      </c>
      <c r="M2" s="124">
        <v>6</v>
      </c>
      <c r="N2" s="124">
        <v>6</v>
      </c>
      <c r="O2" s="124">
        <v>6</v>
      </c>
      <c r="P2" s="124">
        <v>6</v>
      </c>
      <c r="Q2" s="124">
        <v>6</v>
      </c>
      <c r="R2" s="124">
        <v>6</v>
      </c>
      <c r="S2" s="124">
        <v>6</v>
      </c>
      <c r="T2" s="124">
        <v>6</v>
      </c>
      <c r="U2" s="124">
        <v>6</v>
      </c>
      <c r="V2" s="125">
        <v>6</v>
      </c>
    </row>
    <row r="3" spans="1:22" ht="12.75">
      <c r="A3" s="12" t="s">
        <v>66</v>
      </c>
      <c r="B3" s="19" t="s">
        <v>95</v>
      </c>
      <c r="C3" s="126">
        <v>0</v>
      </c>
      <c r="D3" s="127">
        <v>0</v>
      </c>
      <c r="E3" s="127">
        <v>0</v>
      </c>
      <c r="F3" s="127">
        <v>0</v>
      </c>
      <c r="G3" s="127">
        <v>0</v>
      </c>
      <c r="H3" s="127">
        <v>0</v>
      </c>
      <c r="I3" s="127">
        <v>0</v>
      </c>
      <c r="J3" s="127">
        <v>0</v>
      </c>
      <c r="K3" s="127">
        <v>0</v>
      </c>
      <c r="L3" s="127">
        <v>0</v>
      </c>
      <c r="M3" s="127">
        <v>0</v>
      </c>
      <c r="N3" s="127">
        <v>0</v>
      </c>
      <c r="O3" s="127">
        <v>0</v>
      </c>
      <c r="P3" s="127">
        <v>0</v>
      </c>
      <c r="Q3" s="127">
        <v>0</v>
      </c>
      <c r="R3" s="127">
        <v>0</v>
      </c>
      <c r="S3" s="127">
        <v>0</v>
      </c>
      <c r="T3" s="127">
        <v>0</v>
      </c>
      <c r="U3" s="127">
        <v>0</v>
      </c>
      <c r="V3" s="128">
        <v>0</v>
      </c>
    </row>
    <row r="4" spans="1:22" ht="12.75">
      <c r="A4" s="12" t="s">
        <v>67</v>
      </c>
      <c r="B4" s="19" t="s">
        <v>96</v>
      </c>
      <c r="C4" s="126">
        <v>6</v>
      </c>
      <c r="D4" s="127">
        <v>6</v>
      </c>
      <c r="E4" s="127">
        <v>6</v>
      </c>
      <c r="F4" s="127">
        <v>6</v>
      </c>
      <c r="G4" s="127">
        <v>6</v>
      </c>
      <c r="H4" s="127">
        <v>6</v>
      </c>
      <c r="I4" s="127">
        <v>6</v>
      </c>
      <c r="J4" s="127">
        <v>6</v>
      </c>
      <c r="K4" s="127">
        <v>6</v>
      </c>
      <c r="L4" s="127">
        <v>6</v>
      </c>
      <c r="M4" s="127">
        <v>6</v>
      </c>
      <c r="N4" s="127">
        <v>6</v>
      </c>
      <c r="O4" s="127">
        <v>6</v>
      </c>
      <c r="P4" s="127">
        <v>6</v>
      </c>
      <c r="Q4" s="127">
        <v>6</v>
      </c>
      <c r="R4" s="127">
        <v>6</v>
      </c>
      <c r="S4" s="127">
        <v>6</v>
      </c>
      <c r="T4" s="127">
        <v>6</v>
      </c>
      <c r="U4" s="127">
        <v>6</v>
      </c>
      <c r="V4" s="128">
        <v>6</v>
      </c>
    </row>
    <row r="5" spans="1:22" ht="12.75">
      <c r="A5" s="12" t="s">
        <v>68</v>
      </c>
      <c r="B5" s="19" t="s">
        <v>97</v>
      </c>
      <c r="C5" s="126">
        <v>4</v>
      </c>
      <c r="D5" s="127">
        <v>4</v>
      </c>
      <c r="E5" s="127">
        <v>4</v>
      </c>
      <c r="F5" s="127">
        <v>4</v>
      </c>
      <c r="G5" s="127">
        <v>4</v>
      </c>
      <c r="H5" s="127">
        <v>4</v>
      </c>
      <c r="I5" s="127">
        <v>4</v>
      </c>
      <c r="J5" s="127">
        <v>4</v>
      </c>
      <c r="K5" s="127">
        <v>4</v>
      </c>
      <c r="L5" s="127">
        <v>4</v>
      </c>
      <c r="M5" s="127">
        <v>4</v>
      </c>
      <c r="N5" s="127">
        <v>4</v>
      </c>
      <c r="O5" s="127">
        <v>4</v>
      </c>
      <c r="P5" s="127">
        <v>4</v>
      </c>
      <c r="Q5" s="127">
        <v>4</v>
      </c>
      <c r="R5" s="127">
        <v>4</v>
      </c>
      <c r="S5" s="127">
        <v>4</v>
      </c>
      <c r="T5" s="127">
        <v>4</v>
      </c>
      <c r="U5" s="127">
        <v>4</v>
      </c>
      <c r="V5" s="128">
        <v>4</v>
      </c>
    </row>
    <row r="6" spans="1:22" ht="12.75">
      <c r="A6" s="12" t="s">
        <v>69</v>
      </c>
      <c r="B6" s="19" t="s">
        <v>98</v>
      </c>
      <c r="C6" s="126">
        <v>1</v>
      </c>
      <c r="D6" s="127">
        <v>1</v>
      </c>
      <c r="E6" s="127">
        <v>1</v>
      </c>
      <c r="F6" s="127">
        <v>1</v>
      </c>
      <c r="G6" s="127">
        <v>1</v>
      </c>
      <c r="H6" s="127">
        <v>1</v>
      </c>
      <c r="I6" s="127">
        <v>1</v>
      </c>
      <c r="J6" s="127">
        <v>1</v>
      </c>
      <c r="K6" s="127">
        <v>1</v>
      </c>
      <c r="L6" s="127">
        <v>1</v>
      </c>
      <c r="M6" s="127">
        <v>1</v>
      </c>
      <c r="N6" s="127">
        <v>1</v>
      </c>
      <c r="O6" s="127">
        <v>1</v>
      </c>
      <c r="P6" s="127">
        <v>1</v>
      </c>
      <c r="Q6" s="127">
        <v>1</v>
      </c>
      <c r="R6" s="127">
        <v>1</v>
      </c>
      <c r="S6" s="127">
        <v>1</v>
      </c>
      <c r="T6" s="127">
        <v>1</v>
      </c>
      <c r="U6" s="127">
        <v>1</v>
      </c>
      <c r="V6" s="128">
        <v>1</v>
      </c>
    </row>
    <row r="7" spans="1:22" ht="12.75">
      <c r="A7" s="12" t="s">
        <v>70</v>
      </c>
      <c r="B7" s="19" t="s">
        <v>99</v>
      </c>
      <c r="C7" s="126">
        <v>6</v>
      </c>
      <c r="D7" s="127">
        <v>6</v>
      </c>
      <c r="E7" s="127">
        <v>6</v>
      </c>
      <c r="F7" s="127">
        <v>6</v>
      </c>
      <c r="G7" s="127">
        <v>6</v>
      </c>
      <c r="H7" s="127">
        <v>6</v>
      </c>
      <c r="I7" s="127">
        <v>6</v>
      </c>
      <c r="J7" s="127">
        <v>6</v>
      </c>
      <c r="K7" s="127">
        <v>6</v>
      </c>
      <c r="L7" s="127">
        <v>6</v>
      </c>
      <c r="M7" s="127">
        <v>6</v>
      </c>
      <c r="N7" s="127">
        <v>6</v>
      </c>
      <c r="O7" s="127">
        <v>6</v>
      </c>
      <c r="P7" s="127">
        <v>6</v>
      </c>
      <c r="Q7" s="127">
        <v>6</v>
      </c>
      <c r="R7" s="127">
        <v>6</v>
      </c>
      <c r="S7" s="127">
        <v>6</v>
      </c>
      <c r="T7" s="127">
        <v>6</v>
      </c>
      <c r="U7" s="127">
        <v>6</v>
      </c>
      <c r="V7" s="128">
        <v>6</v>
      </c>
    </row>
    <row r="8" spans="1:22" ht="12.75">
      <c r="A8" s="12" t="s">
        <v>71</v>
      </c>
      <c r="B8" s="19" t="s">
        <v>100</v>
      </c>
      <c r="C8" s="126">
        <v>4</v>
      </c>
      <c r="D8" s="127">
        <v>4</v>
      </c>
      <c r="E8" s="127">
        <v>4</v>
      </c>
      <c r="F8" s="127">
        <v>4</v>
      </c>
      <c r="G8" s="127">
        <v>4</v>
      </c>
      <c r="H8" s="127">
        <v>4</v>
      </c>
      <c r="I8" s="127">
        <v>4</v>
      </c>
      <c r="J8" s="127">
        <v>4</v>
      </c>
      <c r="K8" s="127">
        <v>4</v>
      </c>
      <c r="L8" s="127">
        <v>4</v>
      </c>
      <c r="M8" s="127">
        <v>4</v>
      </c>
      <c r="N8" s="127">
        <v>4</v>
      </c>
      <c r="O8" s="127">
        <v>4</v>
      </c>
      <c r="P8" s="127">
        <v>4</v>
      </c>
      <c r="Q8" s="127">
        <v>4</v>
      </c>
      <c r="R8" s="127">
        <v>4</v>
      </c>
      <c r="S8" s="127">
        <v>4</v>
      </c>
      <c r="T8" s="127">
        <v>4</v>
      </c>
      <c r="U8" s="127">
        <v>4</v>
      </c>
      <c r="V8" s="128">
        <v>4</v>
      </c>
    </row>
    <row r="9" spans="1:22" ht="12.75">
      <c r="A9" s="12" t="s">
        <v>72</v>
      </c>
      <c r="B9" s="19" t="s">
        <v>101</v>
      </c>
      <c r="C9" s="126">
        <v>1</v>
      </c>
      <c r="D9" s="127">
        <v>1</v>
      </c>
      <c r="E9" s="127">
        <v>1</v>
      </c>
      <c r="F9" s="127">
        <v>1</v>
      </c>
      <c r="G9" s="127">
        <v>1</v>
      </c>
      <c r="H9" s="127">
        <v>1</v>
      </c>
      <c r="I9" s="127">
        <v>1</v>
      </c>
      <c r="J9" s="127">
        <v>1</v>
      </c>
      <c r="K9" s="127">
        <v>1</v>
      </c>
      <c r="L9" s="127">
        <v>1</v>
      </c>
      <c r="M9" s="127">
        <v>1</v>
      </c>
      <c r="N9" s="127">
        <v>1</v>
      </c>
      <c r="O9" s="127">
        <v>1</v>
      </c>
      <c r="P9" s="127">
        <v>2</v>
      </c>
      <c r="Q9" s="127">
        <v>2</v>
      </c>
      <c r="R9" s="127">
        <v>2</v>
      </c>
      <c r="S9" s="127">
        <v>2</v>
      </c>
      <c r="T9" s="127">
        <v>2</v>
      </c>
      <c r="U9" s="127">
        <v>2</v>
      </c>
      <c r="V9" s="128">
        <v>2</v>
      </c>
    </row>
    <row r="10" spans="1:22" ht="12.75">
      <c r="A10" s="12" t="s">
        <v>73</v>
      </c>
      <c r="B10" s="19" t="s">
        <v>102</v>
      </c>
      <c r="C10" s="126">
        <v>4</v>
      </c>
      <c r="D10" s="127">
        <v>4</v>
      </c>
      <c r="E10" s="127">
        <v>4</v>
      </c>
      <c r="F10" s="127">
        <v>4</v>
      </c>
      <c r="G10" s="127">
        <v>4</v>
      </c>
      <c r="H10" s="127">
        <v>4</v>
      </c>
      <c r="I10" s="127">
        <v>4</v>
      </c>
      <c r="J10" s="127">
        <v>4</v>
      </c>
      <c r="K10" s="127">
        <v>4</v>
      </c>
      <c r="L10" s="127">
        <v>4</v>
      </c>
      <c r="M10" s="127">
        <v>4</v>
      </c>
      <c r="N10" s="127">
        <v>4</v>
      </c>
      <c r="O10" s="127">
        <v>4</v>
      </c>
      <c r="P10" s="127">
        <v>4</v>
      </c>
      <c r="Q10" s="127">
        <v>4</v>
      </c>
      <c r="R10" s="127">
        <v>4</v>
      </c>
      <c r="S10" s="127">
        <v>4</v>
      </c>
      <c r="T10" s="127">
        <v>4</v>
      </c>
      <c r="U10" s="127">
        <v>4</v>
      </c>
      <c r="V10" s="128">
        <v>4</v>
      </c>
    </row>
    <row r="11" spans="1:22" ht="12.75">
      <c r="A11" s="12" t="s">
        <v>74</v>
      </c>
      <c r="B11" s="19" t="s">
        <v>103</v>
      </c>
      <c r="C11" s="126">
        <v>4</v>
      </c>
      <c r="D11" s="127">
        <v>4</v>
      </c>
      <c r="E11" s="127">
        <v>4</v>
      </c>
      <c r="F11" s="127">
        <v>4</v>
      </c>
      <c r="G11" s="127">
        <v>4</v>
      </c>
      <c r="H11" s="127">
        <v>4</v>
      </c>
      <c r="I11" s="127">
        <v>4</v>
      </c>
      <c r="J11" s="127">
        <v>4</v>
      </c>
      <c r="K11" s="127">
        <v>4</v>
      </c>
      <c r="L11" s="127">
        <v>4</v>
      </c>
      <c r="M11" s="127">
        <v>4</v>
      </c>
      <c r="N11" s="127">
        <v>4</v>
      </c>
      <c r="O11" s="127">
        <v>4</v>
      </c>
      <c r="P11" s="127">
        <v>6</v>
      </c>
      <c r="Q11" s="127">
        <v>6</v>
      </c>
      <c r="R11" s="127">
        <v>6</v>
      </c>
      <c r="S11" s="127">
        <v>6</v>
      </c>
      <c r="T11" s="127">
        <v>6</v>
      </c>
      <c r="U11" s="127">
        <v>6</v>
      </c>
      <c r="V11" s="128">
        <v>6</v>
      </c>
    </row>
    <row r="12" spans="1:22" ht="12.75">
      <c r="A12" s="12" t="s">
        <v>75</v>
      </c>
      <c r="B12" s="19" t="s">
        <v>104</v>
      </c>
      <c r="C12" s="126">
        <v>0</v>
      </c>
      <c r="D12" s="127">
        <v>0</v>
      </c>
      <c r="E12" s="127">
        <v>0</v>
      </c>
      <c r="F12" s="127">
        <v>1</v>
      </c>
      <c r="G12" s="127">
        <v>1</v>
      </c>
      <c r="H12" s="127">
        <v>1</v>
      </c>
      <c r="I12" s="127">
        <v>1</v>
      </c>
      <c r="J12" s="127">
        <v>1</v>
      </c>
      <c r="K12" s="127">
        <v>1</v>
      </c>
      <c r="L12" s="127">
        <v>1</v>
      </c>
      <c r="M12" s="127">
        <v>1</v>
      </c>
      <c r="N12" s="127">
        <v>1</v>
      </c>
      <c r="O12" s="127">
        <v>1</v>
      </c>
      <c r="P12" s="127">
        <v>1</v>
      </c>
      <c r="Q12" s="127">
        <v>1</v>
      </c>
      <c r="R12" s="127">
        <v>1</v>
      </c>
      <c r="S12" s="127">
        <v>1</v>
      </c>
      <c r="T12" s="127">
        <v>1</v>
      </c>
      <c r="U12" s="127">
        <v>1</v>
      </c>
      <c r="V12" s="128">
        <v>1</v>
      </c>
    </row>
    <row r="13" spans="1:22" ht="12.75">
      <c r="A13" s="12" t="s">
        <v>76</v>
      </c>
      <c r="B13" s="19" t="s">
        <v>105</v>
      </c>
      <c r="C13" s="126">
        <v>6</v>
      </c>
      <c r="D13" s="127">
        <v>6</v>
      </c>
      <c r="E13" s="127">
        <v>6</v>
      </c>
      <c r="F13" s="127">
        <v>6</v>
      </c>
      <c r="G13" s="127">
        <v>6</v>
      </c>
      <c r="H13" s="127">
        <v>6</v>
      </c>
      <c r="I13" s="127">
        <v>6</v>
      </c>
      <c r="J13" s="127">
        <v>6</v>
      </c>
      <c r="K13" s="127">
        <v>6</v>
      </c>
      <c r="L13" s="127">
        <v>6</v>
      </c>
      <c r="M13" s="127">
        <v>6</v>
      </c>
      <c r="N13" s="127">
        <v>6</v>
      </c>
      <c r="O13" s="127">
        <v>6</v>
      </c>
      <c r="P13" s="127">
        <v>4</v>
      </c>
      <c r="Q13" s="127">
        <v>4</v>
      </c>
      <c r="R13" s="127">
        <v>4</v>
      </c>
      <c r="S13" s="127">
        <v>4</v>
      </c>
      <c r="T13" s="127">
        <v>4</v>
      </c>
      <c r="U13" s="127">
        <v>4</v>
      </c>
      <c r="V13" s="128">
        <v>4</v>
      </c>
    </row>
    <row r="14" spans="1:22" ht="12.75">
      <c r="A14" s="12" t="s">
        <v>77</v>
      </c>
      <c r="B14" s="19"/>
      <c r="C14" s="126"/>
      <c r="D14" s="127"/>
      <c r="E14" s="127"/>
      <c r="F14" s="127"/>
      <c r="G14" s="127"/>
      <c r="H14" s="127"/>
      <c r="I14" s="127"/>
      <c r="J14" s="127"/>
      <c r="K14" s="127"/>
      <c r="L14" s="127"/>
      <c r="M14" s="127"/>
      <c r="N14" s="127"/>
      <c r="O14" s="127"/>
      <c r="P14" s="127"/>
      <c r="Q14" s="127"/>
      <c r="R14" s="127"/>
      <c r="S14" s="127"/>
      <c r="T14" s="127"/>
      <c r="U14" s="127"/>
      <c r="V14" s="128"/>
    </row>
    <row r="15" spans="1:22" ht="12.75">
      <c r="A15" s="12" t="s">
        <v>78</v>
      </c>
      <c r="B15" s="19" t="s">
        <v>107</v>
      </c>
      <c r="C15" s="126">
        <v>0</v>
      </c>
      <c r="D15" s="127">
        <v>0</v>
      </c>
      <c r="E15" s="127">
        <v>0</v>
      </c>
      <c r="F15" s="127">
        <v>6</v>
      </c>
      <c r="G15" s="127">
        <v>6</v>
      </c>
      <c r="H15" s="127">
        <v>6</v>
      </c>
      <c r="I15" s="127">
        <v>6</v>
      </c>
      <c r="J15" s="127">
        <v>6</v>
      </c>
      <c r="K15" s="127">
        <v>6</v>
      </c>
      <c r="L15" s="127">
        <v>6</v>
      </c>
      <c r="M15" s="127">
        <v>6</v>
      </c>
      <c r="N15" s="127">
        <v>6</v>
      </c>
      <c r="O15" s="127">
        <v>6</v>
      </c>
      <c r="P15" s="127">
        <v>6</v>
      </c>
      <c r="Q15" s="127">
        <v>6</v>
      </c>
      <c r="R15" s="127">
        <v>6</v>
      </c>
      <c r="S15" s="127">
        <v>6</v>
      </c>
      <c r="T15" s="127">
        <v>6</v>
      </c>
      <c r="U15" s="127">
        <v>6</v>
      </c>
      <c r="V15" s="128">
        <v>6</v>
      </c>
    </row>
    <row r="16" spans="1:22" ht="12.75">
      <c r="A16" s="12" t="s">
        <v>79</v>
      </c>
      <c r="B16" s="19" t="s">
        <v>108</v>
      </c>
      <c r="C16" s="126">
        <v>0</v>
      </c>
      <c r="D16" s="127">
        <v>0</v>
      </c>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8">
        <v>0</v>
      </c>
    </row>
    <row r="17" spans="1:22" ht="12.75">
      <c r="A17" s="12" t="s">
        <v>80</v>
      </c>
      <c r="B17" s="19" t="s">
        <v>109</v>
      </c>
      <c r="C17" s="126">
        <v>1</v>
      </c>
      <c r="D17" s="127">
        <v>1</v>
      </c>
      <c r="E17" s="127">
        <v>1</v>
      </c>
      <c r="F17" s="127">
        <v>1</v>
      </c>
      <c r="G17" s="127">
        <v>1</v>
      </c>
      <c r="H17" s="127">
        <v>1</v>
      </c>
      <c r="I17" s="127">
        <v>1</v>
      </c>
      <c r="J17" s="127">
        <v>1</v>
      </c>
      <c r="K17" s="127">
        <v>1</v>
      </c>
      <c r="L17" s="127">
        <v>1</v>
      </c>
      <c r="M17" s="127">
        <v>1</v>
      </c>
      <c r="N17" s="127">
        <v>1</v>
      </c>
      <c r="O17" s="127">
        <v>1</v>
      </c>
      <c r="P17" s="127">
        <v>1</v>
      </c>
      <c r="Q17" s="127">
        <v>1</v>
      </c>
      <c r="R17" s="127">
        <v>1</v>
      </c>
      <c r="S17" s="127">
        <v>1</v>
      </c>
      <c r="T17" s="127">
        <v>1</v>
      </c>
      <c r="U17" s="127">
        <v>1</v>
      </c>
      <c r="V17" s="128">
        <v>1</v>
      </c>
    </row>
    <row r="18" spans="1:22" ht="12.75">
      <c r="A18" s="12" t="s">
        <v>81</v>
      </c>
      <c r="B18" s="19" t="s">
        <v>110</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8">
        <v>0</v>
      </c>
    </row>
    <row r="19" spans="1:22" ht="12.75">
      <c r="A19" s="12" t="s">
        <v>82</v>
      </c>
      <c r="B19" s="19" t="s">
        <v>111</v>
      </c>
      <c r="C19" s="126">
        <v>2</v>
      </c>
      <c r="D19" s="127">
        <v>2</v>
      </c>
      <c r="E19" s="127">
        <v>2</v>
      </c>
      <c r="F19" s="127">
        <v>2</v>
      </c>
      <c r="G19" s="127">
        <v>2</v>
      </c>
      <c r="H19" s="127">
        <v>2</v>
      </c>
      <c r="I19" s="127">
        <v>2</v>
      </c>
      <c r="J19" s="127">
        <v>2</v>
      </c>
      <c r="K19" s="127">
        <v>2</v>
      </c>
      <c r="L19" s="127">
        <v>2</v>
      </c>
      <c r="M19" s="127">
        <v>2</v>
      </c>
      <c r="N19" s="127">
        <v>2</v>
      </c>
      <c r="O19" s="127">
        <v>2</v>
      </c>
      <c r="P19" s="127">
        <v>2</v>
      </c>
      <c r="Q19" s="127">
        <v>2</v>
      </c>
      <c r="R19" s="127">
        <v>2</v>
      </c>
      <c r="S19" s="127">
        <v>2</v>
      </c>
      <c r="T19" s="127">
        <v>2</v>
      </c>
      <c r="U19" s="127">
        <v>2</v>
      </c>
      <c r="V19" s="128">
        <v>2</v>
      </c>
    </row>
    <row r="20" spans="1:22" ht="12.75">
      <c r="A20" s="12" t="s">
        <v>83</v>
      </c>
      <c r="B20" s="19" t="s">
        <v>112</v>
      </c>
      <c r="C20" s="126">
        <v>0</v>
      </c>
      <c r="D20" s="127">
        <v>0</v>
      </c>
      <c r="E20" s="127">
        <v>0</v>
      </c>
      <c r="F20" s="127">
        <v>0</v>
      </c>
      <c r="G20" s="127">
        <v>0</v>
      </c>
      <c r="H20" s="127">
        <v>0</v>
      </c>
      <c r="I20" s="127">
        <v>0</v>
      </c>
      <c r="J20" s="127">
        <v>0</v>
      </c>
      <c r="K20" s="127">
        <v>0</v>
      </c>
      <c r="L20" s="127">
        <v>0</v>
      </c>
      <c r="M20" s="127">
        <v>0</v>
      </c>
      <c r="N20" s="127">
        <v>0</v>
      </c>
      <c r="O20" s="127">
        <v>0</v>
      </c>
      <c r="P20" s="127">
        <v>0</v>
      </c>
      <c r="Q20" s="127">
        <v>0</v>
      </c>
      <c r="R20" s="127">
        <v>0</v>
      </c>
      <c r="S20" s="127">
        <v>0</v>
      </c>
      <c r="T20" s="127">
        <v>0</v>
      </c>
      <c r="U20" s="127">
        <v>0</v>
      </c>
      <c r="V20" s="128">
        <v>0</v>
      </c>
    </row>
    <row r="21" spans="1:22" ht="12.75">
      <c r="A21" s="12" t="s">
        <v>84</v>
      </c>
      <c r="B21" s="19"/>
      <c r="C21" s="126"/>
      <c r="D21" s="127"/>
      <c r="E21" s="127"/>
      <c r="F21" s="127"/>
      <c r="G21" s="127"/>
      <c r="H21" s="127"/>
      <c r="I21" s="127"/>
      <c r="J21" s="127"/>
      <c r="K21" s="127"/>
      <c r="L21" s="127"/>
      <c r="M21" s="127"/>
      <c r="N21" s="127"/>
      <c r="O21" s="127"/>
      <c r="P21" s="127"/>
      <c r="Q21" s="127"/>
      <c r="R21" s="127"/>
      <c r="S21" s="127"/>
      <c r="T21" s="127"/>
      <c r="U21" s="127"/>
      <c r="V21" s="128"/>
    </row>
    <row r="22" spans="1:22" ht="12.75">
      <c r="A22" s="12" t="s">
        <v>85</v>
      </c>
      <c r="B22" s="19"/>
      <c r="C22" s="126"/>
      <c r="D22" s="127"/>
      <c r="E22" s="127"/>
      <c r="F22" s="127"/>
      <c r="G22" s="127"/>
      <c r="H22" s="127"/>
      <c r="I22" s="127"/>
      <c r="J22" s="127"/>
      <c r="K22" s="127"/>
      <c r="L22" s="127"/>
      <c r="M22" s="127"/>
      <c r="N22" s="127"/>
      <c r="O22" s="127"/>
      <c r="P22" s="127"/>
      <c r="Q22" s="127"/>
      <c r="R22" s="127"/>
      <c r="S22" s="127"/>
      <c r="T22" s="127"/>
      <c r="U22" s="127"/>
      <c r="V22" s="128"/>
    </row>
    <row r="23" spans="1:22" ht="12.75">
      <c r="A23" s="12" t="s">
        <v>86</v>
      </c>
      <c r="B23" s="19" t="s">
        <v>113</v>
      </c>
      <c r="C23" s="126">
        <v>0</v>
      </c>
      <c r="D23" s="127">
        <v>0</v>
      </c>
      <c r="E23" s="127">
        <v>0</v>
      </c>
      <c r="F23" s="127">
        <v>0</v>
      </c>
      <c r="G23" s="127">
        <v>0</v>
      </c>
      <c r="H23" s="127">
        <v>0</v>
      </c>
      <c r="I23" s="127">
        <v>0</v>
      </c>
      <c r="J23" s="127">
        <v>0</v>
      </c>
      <c r="K23" s="127">
        <v>0</v>
      </c>
      <c r="L23" s="127">
        <v>0</v>
      </c>
      <c r="M23" s="127">
        <v>6</v>
      </c>
      <c r="N23" s="127">
        <v>6</v>
      </c>
      <c r="O23" s="127">
        <v>6</v>
      </c>
      <c r="P23" s="127">
        <v>6</v>
      </c>
      <c r="Q23" s="127">
        <v>6</v>
      </c>
      <c r="R23" s="127">
        <v>6</v>
      </c>
      <c r="S23" s="127">
        <v>6</v>
      </c>
      <c r="T23" s="127">
        <v>6</v>
      </c>
      <c r="U23" s="127">
        <v>6</v>
      </c>
      <c r="V23" s="128">
        <v>6</v>
      </c>
    </row>
    <row r="24" spans="1:22" ht="12.75">
      <c r="A24" s="12" t="s">
        <v>87</v>
      </c>
      <c r="B24" s="19" t="s">
        <v>114</v>
      </c>
      <c r="C24" s="126">
        <v>0</v>
      </c>
      <c r="D24" s="127">
        <v>0</v>
      </c>
      <c r="E24" s="127">
        <v>0</v>
      </c>
      <c r="F24" s="127">
        <v>3</v>
      </c>
      <c r="G24" s="127">
        <v>3</v>
      </c>
      <c r="H24" s="127">
        <v>3</v>
      </c>
      <c r="I24" s="127">
        <v>3</v>
      </c>
      <c r="J24" s="127">
        <v>3</v>
      </c>
      <c r="K24" s="127">
        <v>3</v>
      </c>
      <c r="L24" s="127">
        <v>3</v>
      </c>
      <c r="M24" s="127">
        <v>3</v>
      </c>
      <c r="N24" s="127">
        <v>3</v>
      </c>
      <c r="O24" s="127">
        <v>3</v>
      </c>
      <c r="P24" s="127">
        <v>6</v>
      </c>
      <c r="Q24" s="127">
        <v>6</v>
      </c>
      <c r="R24" s="127">
        <v>6</v>
      </c>
      <c r="S24" s="127">
        <v>6</v>
      </c>
      <c r="T24" s="127">
        <v>6</v>
      </c>
      <c r="U24" s="127">
        <v>6</v>
      </c>
      <c r="V24" s="128">
        <v>6</v>
      </c>
    </row>
    <row r="25" spans="1:22" ht="12.75">
      <c r="A25" s="12" t="s">
        <v>88</v>
      </c>
      <c r="B25" s="19" t="s">
        <v>115</v>
      </c>
      <c r="C25" s="126">
        <v>0</v>
      </c>
      <c r="D25" s="127">
        <v>0</v>
      </c>
      <c r="E25" s="127">
        <v>0</v>
      </c>
      <c r="F25" s="127">
        <v>3</v>
      </c>
      <c r="G25" s="127">
        <v>3</v>
      </c>
      <c r="H25" s="127">
        <v>3</v>
      </c>
      <c r="I25" s="127">
        <v>3</v>
      </c>
      <c r="J25" s="127">
        <v>3</v>
      </c>
      <c r="K25" s="127">
        <v>3</v>
      </c>
      <c r="L25" s="127">
        <v>3</v>
      </c>
      <c r="M25" s="127">
        <v>3</v>
      </c>
      <c r="N25" s="127">
        <v>3</v>
      </c>
      <c r="O25" s="127">
        <v>3</v>
      </c>
      <c r="P25" s="127">
        <v>3</v>
      </c>
      <c r="Q25" s="127">
        <v>3</v>
      </c>
      <c r="R25" s="127">
        <v>3</v>
      </c>
      <c r="S25" s="127">
        <v>3</v>
      </c>
      <c r="T25" s="127">
        <v>3</v>
      </c>
      <c r="U25" s="127">
        <v>3</v>
      </c>
      <c r="V25" s="128">
        <v>3</v>
      </c>
    </row>
    <row r="26" spans="1:22" ht="12.75">
      <c r="A26" s="12" t="s">
        <v>89</v>
      </c>
      <c r="B26" s="19" t="s">
        <v>116</v>
      </c>
      <c r="C26" s="129">
        <v>0</v>
      </c>
      <c r="D26" s="130">
        <v>0</v>
      </c>
      <c r="E26" s="130">
        <v>0</v>
      </c>
      <c r="F26" s="130">
        <v>0</v>
      </c>
      <c r="G26" s="130">
        <v>0</v>
      </c>
      <c r="H26" s="130">
        <v>0</v>
      </c>
      <c r="I26" s="130">
        <v>0</v>
      </c>
      <c r="J26" s="130">
        <v>0</v>
      </c>
      <c r="K26" s="130">
        <v>0</v>
      </c>
      <c r="L26" s="130">
        <v>0</v>
      </c>
      <c r="M26" s="130">
        <v>0</v>
      </c>
      <c r="N26" s="130">
        <v>0</v>
      </c>
      <c r="O26" s="130">
        <v>0</v>
      </c>
      <c r="P26" s="130">
        <v>0</v>
      </c>
      <c r="Q26" s="130">
        <v>0</v>
      </c>
      <c r="R26" s="130">
        <v>0</v>
      </c>
      <c r="S26" s="130">
        <v>0</v>
      </c>
      <c r="T26" s="130">
        <v>0</v>
      </c>
      <c r="U26" s="130">
        <v>0</v>
      </c>
      <c r="V26" s="131">
        <v>0</v>
      </c>
    </row>
    <row r="27" spans="1:22" ht="12.75">
      <c r="A27" s="17" t="s">
        <v>124</v>
      </c>
      <c r="B27" s="20" t="s">
        <v>127</v>
      </c>
      <c r="C27" s="34">
        <f>0.5*(C2+C3)</f>
        <v>3</v>
      </c>
      <c r="D27" s="41">
        <f>0.5*(D2+D3)</f>
        <v>3</v>
      </c>
      <c r="E27" s="41">
        <f>0.5*(E2+E3)</f>
        <v>3</v>
      </c>
      <c r="F27" s="41">
        <f>0.5*(F2+F3)</f>
        <v>3</v>
      </c>
      <c r="G27" s="41">
        <f aca="true" t="shared" si="0" ref="G27:M27">0.5*(G2+G3)</f>
        <v>3</v>
      </c>
      <c r="H27" s="41">
        <f t="shared" si="0"/>
        <v>3</v>
      </c>
      <c r="I27" s="41">
        <f t="shared" si="0"/>
        <v>3</v>
      </c>
      <c r="J27" s="41">
        <f t="shared" si="0"/>
        <v>3</v>
      </c>
      <c r="K27" s="41">
        <f t="shared" si="0"/>
        <v>3</v>
      </c>
      <c r="L27" s="41">
        <f t="shared" si="0"/>
        <v>3</v>
      </c>
      <c r="M27" s="41">
        <f t="shared" si="0"/>
        <v>3</v>
      </c>
      <c r="N27" s="41">
        <f aca="true" t="shared" si="1" ref="N27:U27">0.5*(N2+N3)</f>
        <v>3</v>
      </c>
      <c r="O27" s="41">
        <f t="shared" si="1"/>
        <v>3</v>
      </c>
      <c r="P27" s="41">
        <f t="shared" si="1"/>
        <v>3</v>
      </c>
      <c r="Q27" s="41">
        <f t="shared" si="1"/>
        <v>3</v>
      </c>
      <c r="R27" s="41">
        <f t="shared" si="1"/>
        <v>3</v>
      </c>
      <c r="S27" s="41">
        <f t="shared" si="1"/>
        <v>3</v>
      </c>
      <c r="T27" s="41">
        <f t="shared" si="1"/>
        <v>3</v>
      </c>
      <c r="U27" s="41">
        <f t="shared" si="1"/>
        <v>3</v>
      </c>
      <c r="V27" s="74">
        <f>0.5*(V2+V3)</f>
        <v>3</v>
      </c>
    </row>
    <row r="28" spans="1:22" ht="12.75">
      <c r="A28" s="8" t="s">
        <v>125</v>
      </c>
      <c r="B28" s="21" t="s">
        <v>128</v>
      </c>
      <c r="C28" s="35">
        <f>0.142857*(C4+C5+C6)+0.190476*(C7+C8+C9)</f>
        <v>3.666663</v>
      </c>
      <c r="D28" s="42">
        <f>0.142857*(D4+D5+D6)+0.190476*(D7+D8+D9)</f>
        <v>3.666663</v>
      </c>
      <c r="E28" s="42">
        <f>0.142857*(E4+E5+E6)+0.190476*(E7+E8+E9)</f>
        <v>3.666663</v>
      </c>
      <c r="F28" s="42">
        <f>0.142857*(F4+F5+F6)+0.190476*(F7+F8+F9)</f>
        <v>3.666663</v>
      </c>
      <c r="G28" s="42">
        <f aca="true" t="shared" si="2" ref="G28:M28">0.142857*(G4+G5+G6)+0.190476*(G7+G8+G9)</f>
        <v>3.666663</v>
      </c>
      <c r="H28" s="42">
        <f t="shared" si="2"/>
        <v>3.666663</v>
      </c>
      <c r="I28" s="42">
        <f t="shared" si="2"/>
        <v>3.666663</v>
      </c>
      <c r="J28" s="42">
        <f t="shared" si="2"/>
        <v>3.666663</v>
      </c>
      <c r="K28" s="42">
        <f t="shared" si="2"/>
        <v>3.666663</v>
      </c>
      <c r="L28" s="42">
        <f t="shared" si="2"/>
        <v>3.666663</v>
      </c>
      <c r="M28" s="42">
        <f t="shared" si="2"/>
        <v>3.666663</v>
      </c>
      <c r="N28" s="42">
        <f aca="true" t="shared" si="3" ref="N28:U28">0.142857*(N4+N5+N6)+0.190476*(N7+N8+N9)</f>
        <v>3.666663</v>
      </c>
      <c r="O28" s="42">
        <f t="shared" si="3"/>
        <v>3.666663</v>
      </c>
      <c r="P28" s="42">
        <f t="shared" si="3"/>
        <v>3.857139</v>
      </c>
      <c r="Q28" s="42">
        <f t="shared" si="3"/>
        <v>3.857139</v>
      </c>
      <c r="R28" s="42">
        <f t="shared" si="3"/>
        <v>3.857139</v>
      </c>
      <c r="S28" s="42">
        <f t="shared" si="3"/>
        <v>3.857139</v>
      </c>
      <c r="T28" s="42">
        <f t="shared" si="3"/>
        <v>3.857139</v>
      </c>
      <c r="U28" s="42">
        <f t="shared" si="3"/>
        <v>3.857139</v>
      </c>
      <c r="V28" s="75">
        <f>0.142857*(V4+V5+V6)+0.190476*(V7+V8+V9)</f>
        <v>3.857139</v>
      </c>
    </row>
    <row r="29" spans="1:22" ht="12.75">
      <c r="A29" s="8" t="s">
        <v>126</v>
      </c>
      <c r="B29" s="21" t="s">
        <v>129</v>
      </c>
      <c r="C29" s="35">
        <f>0.25*(C10+C11+C12+C13)</f>
        <v>3.5</v>
      </c>
      <c r="D29" s="42">
        <f>0.25*(D10+D11+D12+D13)</f>
        <v>3.5</v>
      </c>
      <c r="E29" s="42">
        <f>0.25*(E10+E11+E12+E13)</f>
        <v>3.5</v>
      </c>
      <c r="F29" s="42">
        <f>0.25*(F10+F11+F12+F13)</f>
        <v>3.75</v>
      </c>
      <c r="G29" s="42">
        <f aca="true" t="shared" si="4" ref="G29:M29">0.25*(G10+G11+G12+G13)</f>
        <v>3.75</v>
      </c>
      <c r="H29" s="42">
        <f t="shared" si="4"/>
        <v>3.75</v>
      </c>
      <c r="I29" s="42">
        <f t="shared" si="4"/>
        <v>3.75</v>
      </c>
      <c r="J29" s="42">
        <f t="shared" si="4"/>
        <v>3.75</v>
      </c>
      <c r="K29" s="42">
        <f t="shared" si="4"/>
        <v>3.75</v>
      </c>
      <c r="L29" s="42">
        <f t="shared" si="4"/>
        <v>3.75</v>
      </c>
      <c r="M29" s="42">
        <f t="shared" si="4"/>
        <v>3.75</v>
      </c>
      <c r="N29" s="42">
        <f aca="true" t="shared" si="5" ref="N29:U29">0.25*(N10+N11+N12+N13)</f>
        <v>3.75</v>
      </c>
      <c r="O29" s="42">
        <f t="shared" si="5"/>
        <v>3.75</v>
      </c>
      <c r="P29" s="42">
        <f t="shared" si="5"/>
        <v>3.75</v>
      </c>
      <c r="Q29" s="42">
        <f t="shared" si="5"/>
        <v>3.75</v>
      </c>
      <c r="R29" s="42">
        <f t="shared" si="5"/>
        <v>3.75</v>
      </c>
      <c r="S29" s="42">
        <f t="shared" si="5"/>
        <v>3.75</v>
      </c>
      <c r="T29" s="42">
        <f t="shared" si="5"/>
        <v>3.75</v>
      </c>
      <c r="U29" s="42">
        <f t="shared" si="5"/>
        <v>3.75</v>
      </c>
      <c r="V29" s="75">
        <f>0.25*(V10+V11+V12+V13)</f>
        <v>3.75</v>
      </c>
    </row>
    <row r="30" spans="1:22" ht="12.75">
      <c r="A30" s="8" t="s">
        <v>130</v>
      </c>
      <c r="B30" s="21" t="s">
        <v>1</v>
      </c>
      <c r="C30" s="35">
        <f>0.5*C15+0.25*(C16+C17)</f>
        <v>0.25</v>
      </c>
      <c r="D30" s="42">
        <f>0.5*D15+0.25*(D16+D17)</f>
        <v>0.25</v>
      </c>
      <c r="E30" s="42">
        <f>0.5*E15+0.25*(E16+E17)</f>
        <v>0.25</v>
      </c>
      <c r="F30" s="42">
        <f>0.5*F15+0.25*(F16+F17)</f>
        <v>3.25</v>
      </c>
      <c r="G30" s="42">
        <f aca="true" t="shared" si="6" ref="G30:M30">0.5*G15+0.25*(G16+G17)</f>
        <v>3.25</v>
      </c>
      <c r="H30" s="42">
        <f t="shared" si="6"/>
        <v>3.25</v>
      </c>
      <c r="I30" s="42">
        <f t="shared" si="6"/>
        <v>3.25</v>
      </c>
      <c r="J30" s="42">
        <f t="shared" si="6"/>
        <v>3.25</v>
      </c>
      <c r="K30" s="42">
        <f t="shared" si="6"/>
        <v>3.25</v>
      </c>
      <c r="L30" s="42">
        <f t="shared" si="6"/>
        <v>3.25</v>
      </c>
      <c r="M30" s="42">
        <f t="shared" si="6"/>
        <v>3.25</v>
      </c>
      <c r="N30" s="42">
        <f aca="true" t="shared" si="7" ref="N30:U30">0.5*N15+0.25*(N16+N17)</f>
        <v>3.25</v>
      </c>
      <c r="O30" s="42">
        <f t="shared" si="7"/>
        <v>3.25</v>
      </c>
      <c r="P30" s="42">
        <f t="shared" si="7"/>
        <v>3.25</v>
      </c>
      <c r="Q30" s="42">
        <f t="shared" si="7"/>
        <v>3.25</v>
      </c>
      <c r="R30" s="42">
        <f t="shared" si="7"/>
        <v>3.25</v>
      </c>
      <c r="S30" s="42">
        <f t="shared" si="7"/>
        <v>3.25</v>
      </c>
      <c r="T30" s="42">
        <f t="shared" si="7"/>
        <v>3.25</v>
      </c>
      <c r="U30" s="42">
        <f t="shared" si="7"/>
        <v>3.25</v>
      </c>
      <c r="V30" s="75">
        <f>0.5*V15+0.25*(V16+V17)</f>
        <v>3.25</v>
      </c>
    </row>
    <row r="31" spans="1:22" ht="12.75">
      <c r="A31" s="8" t="s">
        <v>131</v>
      </c>
      <c r="B31" s="21" t="s">
        <v>132</v>
      </c>
      <c r="C31" s="35">
        <f>0.5*C18+0.25*(C19+C20)</f>
        <v>0.5</v>
      </c>
      <c r="D31" s="42">
        <f>0.5*D18+0.25*(D19+D20)</f>
        <v>0.5</v>
      </c>
      <c r="E31" s="42">
        <f>0.5*E18+0.25*(E19+E20)</f>
        <v>0.5</v>
      </c>
      <c r="F31" s="42">
        <f>0.5*F18+0.25*(F19+F20)</f>
        <v>0.5</v>
      </c>
      <c r="G31" s="42">
        <f aca="true" t="shared" si="8" ref="G31:M31">0.5*G18+0.25*(G19+G20)</f>
        <v>0.5</v>
      </c>
      <c r="H31" s="42">
        <f t="shared" si="8"/>
        <v>0.5</v>
      </c>
      <c r="I31" s="42">
        <f t="shared" si="8"/>
        <v>0.5</v>
      </c>
      <c r="J31" s="42">
        <f t="shared" si="8"/>
        <v>0.5</v>
      </c>
      <c r="K31" s="42">
        <f t="shared" si="8"/>
        <v>0.5</v>
      </c>
      <c r="L31" s="42">
        <f t="shared" si="8"/>
        <v>0.5</v>
      </c>
      <c r="M31" s="42">
        <f t="shared" si="8"/>
        <v>0.5</v>
      </c>
      <c r="N31" s="42">
        <f aca="true" t="shared" si="9" ref="N31:U31">0.5*N18+0.25*(N19+N20)</f>
        <v>0.5</v>
      </c>
      <c r="O31" s="42">
        <f t="shared" si="9"/>
        <v>0.5</v>
      </c>
      <c r="P31" s="42">
        <f t="shared" si="9"/>
        <v>0.5</v>
      </c>
      <c r="Q31" s="42">
        <f t="shared" si="9"/>
        <v>0.5</v>
      </c>
      <c r="R31" s="42">
        <f t="shared" si="9"/>
        <v>0.5</v>
      </c>
      <c r="S31" s="42">
        <f t="shared" si="9"/>
        <v>0.5</v>
      </c>
      <c r="T31" s="42">
        <f t="shared" si="9"/>
        <v>0.5</v>
      </c>
      <c r="U31" s="42">
        <f t="shared" si="9"/>
        <v>0.5</v>
      </c>
      <c r="V31" s="75">
        <f>0.5*V18+0.25*(V19+V20)</f>
        <v>0.5</v>
      </c>
    </row>
    <row r="32" spans="1:22" ht="12.75">
      <c r="A32" s="18" t="s">
        <v>2</v>
      </c>
      <c r="B32" s="22" t="s">
        <v>120</v>
      </c>
      <c r="C32" s="36">
        <f>0.25*(C23+C24+C25+C26)</f>
        <v>0</v>
      </c>
      <c r="D32" s="43">
        <f>0.25*(D23+D24+D25+D26)</f>
        <v>0</v>
      </c>
      <c r="E32" s="43">
        <f>0.25*(E23+E24+E25+E26)</f>
        <v>0</v>
      </c>
      <c r="F32" s="43">
        <f>0.25*(F23+F24+F25+F26)</f>
        <v>1.5</v>
      </c>
      <c r="G32" s="43">
        <f aca="true" t="shared" si="10" ref="G32:M32">0.25*(G23+G24+G25+G26)</f>
        <v>1.5</v>
      </c>
      <c r="H32" s="43">
        <f t="shared" si="10"/>
        <v>1.5</v>
      </c>
      <c r="I32" s="43">
        <f t="shared" si="10"/>
        <v>1.5</v>
      </c>
      <c r="J32" s="43">
        <f t="shared" si="10"/>
        <v>1.5</v>
      </c>
      <c r="K32" s="43">
        <f t="shared" si="10"/>
        <v>1.5</v>
      </c>
      <c r="L32" s="43">
        <f t="shared" si="10"/>
        <v>1.5</v>
      </c>
      <c r="M32" s="43">
        <f t="shared" si="10"/>
        <v>3</v>
      </c>
      <c r="N32" s="43">
        <f aca="true" t="shared" si="11" ref="N32:U32">0.25*(N23+N24+N25+N26)</f>
        <v>3</v>
      </c>
      <c r="O32" s="43">
        <f t="shared" si="11"/>
        <v>3</v>
      </c>
      <c r="P32" s="43">
        <f t="shared" si="11"/>
        <v>3.75</v>
      </c>
      <c r="Q32" s="43">
        <f t="shared" si="11"/>
        <v>3.75</v>
      </c>
      <c r="R32" s="43">
        <f t="shared" si="11"/>
        <v>3.75</v>
      </c>
      <c r="S32" s="43">
        <f t="shared" si="11"/>
        <v>3.75</v>
      </c>
      <c r="T32" s="43">
        <f t="shared" si="11"/>
        <v>3.75</v>
      </c>
      <c r="U32" s="43">
        <f t="shared" si="11"/>
        <v>3.75</v>
      </c>
      <c r="V32" s="76">
        <f>0.25*(V23+V24+V25+V26)</f>
        <v>3.75</v>
      </c>
    </row>
    <row r="33" spans="1:22" ht="12.75">
      <c r="A33" s="16" t="s">
        <v>0</v>
      </c>
      <c r="B33" s="23" t="s">
        <v>121</v>
      </c>
      <c r="C33" s="37">
        <f>1/3*(C27+C28+C29)</f>
        <v>3.3888876666666663</v>
      </c>
      <c r="D33" s="44">
        <f>1/3*(D27+D28+D29)</f>
        <v>3.3888876666666663</v>
      </c>
      <c r="E33" s="44">
        <f>1/3*(E27+E28+E29)</f>
        <v>3.3888876666666663</v>
      </c>
      <c r="F33" s="44">
        <f>1/3*(F27+F28+F29)</f>
        <v>3.472221</v>
      </c>
      <c r="G33" s="44">
        <f aca="true" t="shared" si="12" ref="G33:M33">1/3*(G27+G28+G29)</f>
        <v>3.472221</v>
      </c>
      <c r="H33" s="44">
        <f t="shared" si="12"/>
        <v>3.472221</v>
      </c>
      <c r="I33" s="44">
        <f t="shared" si="12"/>
        <v>3.472221</v>
      </c>
      <c r="J33" s="44">
        <f t="shared" si="12"/>
        <v>3.472221</v>
      </c>
      <c r="K33" s="44">
        <f t="shared" si="12"/>
        <v>3.472221</v>
      </c>
      <c r="L33" s="44">
        <f t="shared" si="12"/>
        <v>3.472221</v>
      </c>
      <c r="M33" s="44">
        <f t="shared" si="12"/>
        <v>3.472221</v>
      </c>
      <c r="N33" s="44">
        <f aca="true" t="shared" si="13" ref="N33:U33">1/3*(N27+N28+N29)</f>
        <v>3.472221</v>
      </c>
      <c r="O33" s="44">
        <f t="shared" si="13"/>
        <v>3.472221</v>
      </c>
      <c r="P33" s="44">
        <f t="shared" si="13"/>
        <v>3.535713</v>
      </c>
      <c r="Q33" s="44">
        <f t="shared" si="13"/>
        <v>3.535713</v>
      </c>
      <c r="R33" s="44">
        <f t="shared" si="13"/>
        <v>3.535713</v>
      </c>
      <c r="S33" s="44">
        <f t="shared" si="13"/>
        <v>3.535713</v>
      </c>
      <c r="T33" s="44">
        <f t="shared" si="13"/>
        <v>3.535713</v>
      </c>
      <c r="U33" s="44">
        <f t="shared" si="13"/>
        <v>3.535713</v>
      </c>
      <c r="V33" s="77">
        <f>1/3*(V27+V28+V29)</f>
        <v>3.535713</v>
      </c>
    </row>
    <row r="34" spans="1:22" ht="12.75">
      <c r="A34" s="13" t="s">
        <v>117</v>
      </c>
      <c r="B34" s="24" t="s">
        <v>122</v>
      </c>
      <c r="C34" s="38">
        <f>0.5*(C30+C31)</f>
        <v>0.375</v>
      </c>
      <c r="D34" s="45">
        <f>0.5*(D30+D31)</f>
        <v>0.375</v>
      </c>
      <c r="E34" s="45">
        <f>0.5*(E30+E31)</f>
        <v>0.375</v>
      </c>
      <c r="F34" s="45">
        <f>0.5*(F30+F31)</f>
        <v>1.875</v>
      </c>
      <c r="G34" s="45">
        <f aca="true" t="shared" si="14" ref="G34:M34">0.5*(G30+G31)</f>
        <v>1.875</v>
      </c>
      <c r="H34" s="45">
        <f t="shared" si="14"/>
        <v>1.875</v>
      </c>
      <c r="I34" s="45">
        <f t="shared" si="14"/>
        <v>1.875</v>
      </c>
      <c r="J34" s="45">
        <f t="shared" si="14"/>
        <v>1.875</v>
      </c>
      <c r="K34" s="45">
        <f t="shared" si="14"/>
        <v>1.875</v>
      </c>
      <c r="L34" s="45">
        <f t="shared" si="14"/>
        <v>1.875</v>
      </c>
      <c r="M34" s="45">
        <f t="shared" si="14"/>
        <v>1.875</v>
      </c>
      <c r="N34" s="45">
        <f aca="true" t="shared" si="15" ref="N34:U34">0.5*(N30+N31)</f>
        <v>1.875</v>
      </c>
      <c r="O34" s="45">
        <f t="shared" si="15"/>
        <v>1.875</v>
      </c>
      <c r="P34" s="45">
        <f t="shared" si="15"/>
        <v>1.875</v>
      </c>
      <c r="Q34" s="45">
        <f t="shared" si="15"/>
        <v>1.875</v>
      </c>
      <c r="R34" s="45">
        <f t="shared" si="15"/>
        <v>1.875</v>
      </c>
      <c r="S34" s="45">
        <f t="shared" si="15"/>
        <v>1.875</v>
      </c>
      <c r="T34" s="45">
        <f t="shared" si="15"/>
        <v>1.875</v>
      </c>
      <c r="U34" s="45">
        <f t="shared" si="15"/>
        <v>1.875</v>
      </c>
      <c r="V34" s="78">
        <f>0.5*(V30+V31)</f>
        <v>1.875</v>
      </c>
    </row>
    <row r="35" spans="1:22" ht="12.75">
      <c r="A35" s="14" t="s">
        <v>2</v>
      </c>
      <c r="B35" s="25" t="s">
        <v>123</v>
      </c>
      <c r="C35" s="39">
        <f>C32</f>
        <v>0</v>
      </c>
      <c r="D35" s="46">
        <f>D32</f>
        <v>0</v>
      </c>
      <c r="E35" s="46">
        <f>E32</f>
        <v>0</v>
      </c>
      <c r="F35" s="46">
        <f>F32</f>
        <v>1.5</v>
      </c>
      <c r="G35" s="46">
        <f aca="true" t="shared" si="16" ref="G35:M35">G32</f>
        <v>1.5</v>
      </c>
      <c r="H35" s="46">
        <f t="shared" si="16"/>
        <v>1.5</v>
      </c>
      <c r="I35" s="46">
        <f t="shared" si="16"/>
        <v>1.5</v>
      </c>
      <c r="J35" s="46">
        <f t="shared" si="16"/>
        <v>1.5</v>
      </c>
      <c r="K35" s="46">
        <f t="shared" si="16"/>
        <v>1.5</v>
      </c>
      <c r="L35" s="46">
        <f t="shared" si="16"/>
        <v>1.5</v>
      </c>
      <c r="M35" s="46">
        <f t="shared" si="16"/>
        <v>3</v>
      </c>
      <c r="N35" s="46">
        <f aca="true" t="shared" si="17" ref="N35:U35">N32</f>
        <v>3</v>
      </c>
      <c r="O35" s="46">
        <f t="shared" si="17"/>
        <v>3</v>
      </c>
      <c r="P35" s="46">
        <f t="shared" si="17"/>
        <v>3.75</v>
      </c>
      <c r="Q35" s="46">
        <f t="shared" si="17"/>
        <v>3.75</v>
      </c>
      <c r="R35" s="46">
        <f t="shared" si="17"/>
        <v>3.75</v>
      </c>
      <c r="S35" s="46">
        <f t="shared" si="17"/>
        <v>3.75</v>
      </c>
      <c r="T35" s="46">
        <f t="shared" si="17"/>
        <v>3.75</v>
      </c>
      <c r="U35" s="46">
        <f t="shared" si="17"/>
        <v>3.75</v>
      </c>
      <c r="V35" s="79">
        <f>V32</f>
        <v>3.75</v>
      </c>
    </row>
    <row r="36" spans="1:22" ht="12.75">
      <c r="A36" s="15" t="s">
        <v>118</v>
      </c>
      <c r="B36" s="26"/>
      <c r="C36" s="40">
        <f>5/12*C33+5/12*C34+2/12*C35</f>
        <v>1.5682865277777778</v>
      </c>
      <c r="D36" s="47">
        <f>5/12*D33+5/12*D34+2/12*D35</f>
        <v>1.5682865277777778</v>
      </c>
      <c r="E36" s="47">
        <f>5/12*E33+5/12*E34+2/12*E35</f>
        <v>1.5682865277777778</v>
      </c>
      <c r="F36" s="47">
        <f>5/12*F33+5/12*F34+2/12*F35</f>
        <v>2.47800875</v>
      </c>
      <c r="G36" s="47">
        <f aca="true" t="shared" si="18" ref="G36:M36">5/12*G33+5/12*G34+2/12*G35</f>
        <v>2.47800875</v>
      </c>
      <c r="H36" s="47">
        <f t="shared" si="18"/>
        <v>2.47800875</v>
      </c>
      <c r="I36" s="47">
        <f t="shared" si="18"/>
        <v>2.47800875</v>
      </c>
      <c r="J36" s="47">
        <f t="shared" si="18"/>
        <v>2.47800875</v>
      </c>
      <c r="K36" s="47">
        <f t="shared" si="18"/>
        <v>2.47800875</v>
      </c>
      <c r="L36" s="47">
        <f t="shared" si="18"/>
        <v>2.47800875</v>
      </c>
      <c r="M36" s="47">
        <f t="shared" si="18"/>
        <v>2.72800875</v>
      </c>
      <c r="N36" s="47">
        <f aca="true" t="shared" si="19" ref="N36:V36">5/12*N33+5/12*N34+2/12*N35</f>
        <v>2.72800875</v>
      </c>
      <c r="O36" s="47">
        <f t="shared" si="19"/>
        <v>2.72800875</v>
      </c>
      <c r="P36" s="47">
        <f t="shared" si="19"/>
        <v>2.87946375</v>
      </c>
      <c r="Q36" s="47">
        <f t="shared" si="19"/>
        <v>2.87946375</v>
      </c>
      <c r="R36" s="47">
        <f t="shared" si="19"/>
        <v>2.87946375</v>
      </c>
      <c r="S36" s="47">
        <f t="shared" si="19"/>
        <v>2.87946375</v>
      </c>
      <c r="T36" s="47">
        <f t="shared" si="19"/>
        <v>2.87946375</v>
      </c>
      <c r="U36" s="47">
        <f t="shared" si="19"/>
        <v>2.87946375</v>
      </c>
      <c r="V36" s="80">
        <f t="shared" si="19"/>
        <v>2.87946375</v>
      </c>
    </row>
    <row r="37" spans="1:22" s="2" customFormat="1" ht="12.75">
      <c r="A37" s="1"/>
      <c r="B37" s="1"/>
      <c r="C37" s="144"/>
      <c r="D37" s="144"/>
      <c r="E37" s="144"/>
      <c r="F37" s="144"/>
      <c r="G37" s="144"/>
      <c r="H37" s="144"/>
      <c r="I37" s="144"/>
      <c r="J37" s="144"/>
      <c r="K37" s="144"/>
      <c r="L37" s="144"/>
      <c r="M37" s="144"/>
      <c r="N37" s="144"/>
      <c r="O37" s="144"/>
      <c r="P37" s="144"/>
      <c r="Q37" s="144"/>
      <c r="R37" s="144"/>
      <c r="S37" s="144"/>
      <c r="T37" s="144"/>
      <c r="U37" s="144"/>
      <c r="V37" s="144"/>
    </row>
    <row r="38" spans="6:16" ht="12.75">
      <c r="F38" t="s">
        <v>12</v>
      </c>
      <c r="P38" t="s">
        <v>7</v>
      </c>
    </row>
    <row r="39" ht="12.75">
      <c r="P39" t="s">
        <v>6</v>
      </c>
    </row>
    <row r="40" ht="12.75">
      <c r="C40" t="s">
        <v>150</v>
      </c>
    </row>
    <row r="41" ht="12.75">
      <c r="C41" t="s">
        <v>151</v>
      </c>
    </row>
    <row r="44" spans="1:14" s="68" customFormat="1" ht="12.75">
      <c r="A44" s="5" t="s">
        <v>4</v>
      </c>
      <c r="N44" s="7"/>
    </row>
    <row r="45" spans="1:22" s="4" customFormat="1" ht="12.75">
      <c r="A45" s="27" t="s">
        <v>94</v>
      </c>
      <c r="B45" s="28" t="s">
        <v>119</v>
      </c>
      <c r="C45" s="30">
        <v>1990</v>
      </c>
      <c r="D45" s="30">
        <v>1991</v>
      </c>
      <c r="E45" s="30">
        <v>1992</v>
      </c>
      <c r="F45" s="30">
        <v>1993</v>
      </c>
      <c r="G45" s="30">
        <v>1994</v>
      </c>
      <c r="H45" s="30">
        <v>1995</v>
      </c>
      <c r="I45" s="30">
        <v>1996</v>
      </c>
      <c r="J45" s="30">
        <v>1997</v>
      </c>
      <c r="K45" s="30">
        <v>1998</v>
      </c>
      <c r="L45" s="30">
        <v>1999</v>
      </c>
      <c r="M45" s="30">
        <v>2000</v>
      </c>
      <c r="N45" s="30">
        <v>2001</v>
      </c>
      <c r="O45" s="30">
        <v>2002</v>
      </c>
      <c r="P45" s="30">
        <v>2003</v>
      </c>
      <c r="Q45" s="30">
        <v>2004</v>
      </c>
      <c r="R45" s="30">
        <v>2005</v>
      </c>
      <c r="S45" s="30">
        <v>2006</v>
      </c>
      <c r="T45" s="30">
        <v>2007</v>
      </c>
      <c r="U45" s="30">
        <v>2008</v>
      </c>
      <c r="V45" s="30">
        <v>2009</v>
      </c>
    </row>
    <row r="46" spans="3:22" s="68" customFormat="1" ht="12.75">
      <c r="C46" s="69">
        <f>C33</f>
        <v>3.3888876666666663</v>
      </c>
      <c r="D46" s="69">
        <f aca="true" t="shared" si="20" ref="D46:U49">D33</f>
        <v>3.3888876666666663</v>
      </c>
      <c r="E46" s="69">
        <f t="shared" si="20"/>
        <v>3.3888876666666663</v>
      </c>
      <c r="F46" s="69">
        <f t="shared" si="20"/>
        <v>3.472221</v>
      </c>
      <c r="G46" s="69">
        <f t="shared" si="20"/>
        <v>3.472221</v>
      </c>
      <c r="H46" s="69">
        <f t="shared" si="20"/>
        <v>3.472221</v>
      </c>
      <c r="I46" s="69">
        <f t="shared" si="20"/>
        <v>3.472221</v>
      </c>
      <c r="J46" s="69">
        <f t="shared" si="20"/>
        <v>3.472221</v>
      </c>
      <c r="K46" s="69">
        <f t="shared" si="20"/>
        <v>3.472221</v>
      </c>
      <c r="L46" s="69">
        <f t="shared" si="20"/>
        <v>3.472221</v>
      </c>
      <c r="M46" s="69">
        <f t="shared" si="20"/>
        <v>3.472221</v>
      </c>
      <c r="N46" s="69">
        <f t="shared" si="20"/>
        <v>3.472221</v>
      </c>
      <c r="O46" s="69">
        <f t="shared" si="20"/>
        <v>3.472221</v>
      </c>
      <c r="P46" s="69">
        <v>3.535713</v>
      </c>
      <c r="Q46" s="69">
        <f t="shared" si="20"/>
        <v>3.535713</v>
      </c>
      <c r="R46" s="69">
        <f t="shared" si="20"/>
        <v>3.535713</v>
      </c>
      <c r="S46" s="69">
        <f t="shared" si="20"/>
        <v>3.535713</v>
      </c>
      <c r="T46" s="69">
        <f t="shared" si="20"/>
        <v>3.535713</v>
      </c>
      <c r="U46" s="69">
        <f t="shared" si="20"/>
        <v>3.535713</v>
      </c>
      <c r="V46" s="69">
        <f>V33</f>
        <v>3.535713</v>
      </c>
    </row>
    <row r="47" spans="3:22" s="68" customFormat="1" ht="12.75">
      <c r="C47" s="69">
        <f>C34</f>
        <v>0.375</v>
      </c>
      <c r="D47" s="69">
        <f aca="true" t="shared" si="21" ref="D47:O47">D34</f>
        <v>0.375</v>
      </c>
      <c r="E47" s="69">
        <f t="shared" si="21"/>
        <v>0.375</v>
      </c>
      <c r="F47" s="69">
        <f t="shared" si="21"/>
        <v>1.875</v>
      </c>
      <c r="G47" s="69">
        <f t="shared" si="21"/>
        <v>1.875</v>
      </c>
      <c r="H47" s="69">
        <f t="shared" si="21"/>
        <v>1.875</v>
      </c>
      <c r="I47" s="69">
        <f t="shared" si="21"/>
        <v>1.875</v>
      </c>
      <c r="J47" s="69">
        <f t="shared" si="21"/>
        <v>1.875</v>
      </c>
      <c r="K47" s="69">
        <f t="shared" si="21"/>
        <v>1.875</v>
      </c>
      <c r="L47" s="69">
        <f t="shared" si="21"/>
        <v>1.875</v>
      </c>
      <c r="M47" s="69">
        <f t="shared" si="21"/>
        <v>1.875</v>
      </c>
      <c r="N47" s="69">
        <f t="shared" si="21"/>
        <v>1.875</v>
      </c>
      <c r="O47" s="69">
        <f t="shared" si="21"/>
        <v>1.875</v>
      </c>
      <c r="P47" s="69">
        <v>1.75</v>
      </c>
      <c r="Q47" s="69">
        <f>Q34</f>
        <v>1.875</v>
      </c>
      <c r="R47" s="69">
        <f>R34</f>
        <v>1.875</v>
      </c>
      <c r="S47" s="69">
        <f t="shared" si="20"/>
        <v>1.875</v>
      </c>
      <c r="T47" s="69">
        <f t="shared" si="20"/>
        <v>1.875</v>
      </c>
      <c r="U47" s="69">
        <f t="shared" si="20"/>
        <v>1.875</v>
      </c>
      <c r="V47" s="69">
        <f>V34</f>
        <v>1.875</v>
      </c>
    </row>
    <row r="48" spans="3:22" s="68" customFormat="1" ht="12.75">
      <c r="C48" s="69">
        <f>C35</f>
        <v>0</v>
      </c>
      <c r="D48" s="69">
        <f t="shared" si="20"/>
        <v>0</v>
      </c>
      <c r="E48" s="69">
        <f t="shared" si="20"/>
        <v>0</v>
      </c>
      <c r="F48" s="69">
        <f t="shared" si="20"/>
        <v>1.5</v>
      </c>
      <c r="G48" s="69">
        <f t="shared" si="20"/>
        <v>1.5</v>
      </c>
      <c r="H48" s="69">
        <f t="shared" si="20"/>
        <v>1.5</v>
      </c>
      <c r="I48" s="69">
        <f t="shared" si="20"/>
        <v>1.5</v>
      </c>
      <c r="J48" s="69">
        <f t="shared" si="20"/>
        <v>1.5</v>
      </c>
      <c r="K48" s="69">
        <f t="shared" si="20"/>
        <v>1.5</v>
      </c>
      <c r="L48" s="69">
        <f t="shared" si="20"/>
        <v>1.5</v>
      </c>
      <c r="M48" s="69">
        <f t="shared" si="20"/>
        <v>3</v>
      </c>
      <c r="N48" s="69">
        <f t="shared" si="20"/>
        <v>3</v>
      </c>
      <c r="O48" s="69">
        <f t="shared" si="20"/>
        <v>3</v>
      </c>
      <c r="P48" s="69">
        <v>3</v>
      </c>
      <c r="Q48" s="69">
        <f t="shared" si="20"/>
        <v>3.75</v>
      </c>
      <c r="R48" s="69">
        <f t="shared" si="20"/>
        <v>3.75</v>
      </c>
      <c r="S48" s="69">
        <f t="shared" si="20"/>
        <v>3.75</v>
      </c>
      <c r="T48" s="69">
        <f t="shared" si="20"/>
        <v>3.75</v>
      </c>
      <c r="U48" s="69">
        <f t="shared" si="20"/>
        <v>3.75</v>
      </c>
      <c r="V48" s="69">
        <f>V35</f>
        <v>3.75</v>
      </c>
    </row>
    <row r="49" spans="3:22" s="68" customFormat="1" ht="12.75">
      <c r="C49" s="69">
        <f>C36</f>
        <v>1.5682865277777778</v>
      </c>
      <c r="D49" s="69">
        <f t="shared" si="20"/>
        <v>1.5682865277777778</v>
      </c>
      <c r="E49" s="69">
        <f t="shared" si="20"/>
        <v>1.5682865277777778</v>
      </c>
      <c r="F49" s="69">
        <f t="shared" si="20"/>
        <v>2.47800875</v>
      </c>
      <c r="G49" s="69">
        <f t="shared" si="20"/>
        <v>2.47800875</v>
      </c>
      <c r="H49" s="69">
        <f t="shared" si="20"/>
        <v>2.47800875</v>
      </c>
      <c r="I49" s="69">
        <f t="shared" si="20"/>
        <v>2.47800875</v>
      </c>
      <c r="J49" s="69">
        <f t="shared" si="20"/>
        <v>2.47800875</v>
      </c>
      <c r="K49" s="69">
        <f t="shared" si="20"/>
        <v>2.47800875</v>
      </c>
      <c r="L49" s="69">
        <f t="shared" si="20"/>
        <v>2.47800875</v>
      </c>
      <c r="M49" s="69">
        <f t="shared" si="20"/>
        <v>2.72800875</v>
      </c>
      <c r="N49" s="69">
        <f t="shared" si="20"/>
        <v>2.72800875</v>
      </c>
      <c r="O49" s="69">
        <f t="shared" si="20"/>
        <v>2.72800875</v>
      </c>
      <c r="P49" s="69">
        <v>2.7023804166666667</v>
      </c>
      <c r="Q49" s="69">
        <f t="shared" si="20"/>
        <v>2.87946375</v>
      </c>
      <c r="R49" s="69">
        <f t="shared" si="20"/>
        <v>2.87946375</v>
      </c>
      <c r="S49" s="69">
        <f t="shared" si="20"/>
        <v>2.87946375</v>
      </c>
      <c r="T49" s="69">
        <f t="shared" si="20"/>
        <v>2.87946375</v>
      </c>
      <c r="U49" s="69">
        <f t="shared" si="20"/>
        <v>2.87946375</v>
      </c>
      <c r="V49" s="69">
        <f>V36</f>
        <v>2.87946375</v>
      </c>
    </row>
  </sheetData>
  <sheetProtection/>
  <printOptions/>
  <pageMargins left="0.75" right="0.75" top="1" bottom="1" header="0.5" footer="0.5"/>
  <pageSetup horizontalDpi="600" verticalDpi="600" orientation="portrait" paperSize="9" r:id="rId3"/>
  <legacyDrawing r:id="rId2"/>
</worksheet>
</file>

<file path=xl/worksheets/sheet13.xml><?xml version="1.0" encoding="utf-8"?>
<worksheet xmlns="http://schemas.openxmlformats.org/spreadsheetml/2006/main" xmlns:r="http://schemas.openxmlformats.org/officeDocument/2006/relationships">
  <dimension ref="A1:AB68"/>
  <sheetViews>
    <sheetView zoomScalePageLayoutView="0" workbookViewId="0" topLeftCell="A22">
      <selection activeCell="A1" sqref="A1:Y36"/>
    </sheetView>
  </sheetViews>
  <sheetFormatPr defaultColWidth="9.140625" defaultRowHeight="12.75"/>
  <cols>
    <col min="1" max="1" width="6.7109375" style="68" customWidth="1"/>
    <col min="2" max="2" width="39.57421875" style="68" customWidth="1"/>
    <col min="3" max="16" width="5.421875" style="68" customWidth="1"/>
    <col min="17" max="17" width="5.421875" style="7" customWidth="1"/>
    <col min="18" max="25" width="5.421875" style="68" customWidth="1"/>
    <col min="26" max="26" width="8.8515625" style="0" customWidth="1"/>
    <col min="27" max="28" width="5.421875" style="68" customWidth="1"/>
    <col min="29" max="16384" width="9.140625" style="68" customWidth="1"/>
  </cols>
  <sheetData>
    <row r="1" spans="1:28" s="4" customFormat="1" ht="12.75">
      <c r="A1" s="27" t="s">
        <v>90</v>
      </c>
      <c r="B1" s="28" t="s">
        <v>91</v>
      </c>
      <c r="C1" s="29" t="s">
        <v>45</v>
      </c>
      <c r="D1" s="30" t="s">
        <v>46</v>
      </c>
      <c r="E1" s="30" t="s">
        <v>47</v>
      </c>
      <c r="F1" s="30" t="s">
        <v>25</v>
      </c>
      <c r="G1" s="30" t="s">
        <v>26</v>
      </c>
      <c r="H1" s="30" t="s">
        <v>27</v>
      </c>
      <c r="I1" s="30" t="s">
        <v>28</v>
      </c>
      <c r="J1" s="30" t="s">
        <v>29</v>
      </c>
      <c r="K1" s="30" t="s">
        <v>30</v>
      </c>
      <c r="L1" s="30" t="s">
        <v>31</v>
      </c>
      <c r="M1" s="30" t="s">
        <v>32</v>
      </c>
      <c r="N1" s="30" t="s">
        <v>33</v>
      </c>
      <c r="O1" s="30" t="s">
        <v>34</v>
      </c>
      <c r="P1" s="30" t="s">
        <v>48</v>
      </c>
      <c r="Q1" s="30" t="s">
        <v>49</v>
      </c>
      <c r="R1" s="30" t="s">
        <v>50</v>
      </c>
      <c r="S1" s="30" t="s">
        <v>51</v>
      </c>
      <c r="T1" s="30" t="s">
        <v>52</v>
      </c>
      <c r="U1" s="30" t="s">
        <v>53</v>
      </c>
      <c r="V1" s="30" t="s">
        <v>54</v>
      </c>
      <c r="W1" s="30" t="s">
        <v>55</v>
      </c>
      <c r="X1" s="30" t="s">
        <v>56</v>
      </c>
      <c r="Y1" s="30" t="s">
        <v>57</v>
      </c>
      <c r="AA1" s="30" t="s">
        <v>92</v>
      </c>
      <c r="AB1" s="31" t="s">
        <v>93</v>
      </c>
    </row>
    <row r="2" spans="1:28" ht="12.75">
      <c r="A2" s="12" t="s">
        <v>65</v>
      </c>
      <c r="B2" s="100" t="s">
        <v>106</v>
      </c>
      <c r="C2" s="10">
        <v>6</v>
      </c>
      <c r="D2" s="10">
        <v>6</v>
      </c>
      <c r="E2" s="10">
        <v>6</v>
      </c>
      <c r="F2" s="52">
        <v>6</v>
      </c>
      <c r="G2" s="52">
        <v>6</v>
      </c>
      <c r="H2" s="52">
        <v>6</v>
      </c>
      <c r="I2" s="52">
        <v>6</v>
      </c>
      <c r="J2" s="52">
        <v>6</v>
      </c>
      <c r="K2" s="52">
        <v>6</v>
      </c>
      <c r="L2" s="52">
        <v>6</v>
      </c>
      <c r="M2" s="52">
        <v>6</v>
      </c>
      <c r="N2" s="52">
        <v>6</v>
      </c>
      <c r="O2" s="52">
        <v>6</v>
      </c>
      <c r="P2" s="52">
        <v>6</v>
      </c>
      <c r="Q2" s="52">
        <v>4</v>
      </c>
      <c r="R2" s="52">
        <v>4</v>
      </c>
      <c r="S2" s="52">
        <v>4</v>
      </c>
      <c r="T2" s="132">
        <v>4</v>
      </c>
      <c r="U2" s="132">
        <v>4</v>
      </c>
      <c r="V2" s="132">
        <v>4</v>
      </c>
      <c r="W2" s="132">
        <v>4</v>
      </c>
      <c r="X2" s="132">
        <v>4</v>
      </c>
      <c r="Y2" s="132">
        <v>4</v>
      </c>
      <c r="AA2" s="59">
        <v>4</v>
      </c>
      <c r="AB2" s="133">
        <v>2</v>
      </c>
    </row>
    <row r="3" spans="1:28" ht="12.75">
      <c r="A3" s="12" t="s">
        <v>66</v>
      </c>
      <c r="B3" s="100" t="s">
        <v>95</v>
      </c>
      <c r="C3" s="10">
        <v>0</v>
      </c>
      <c r="D3" s="10">
        <v>0</v>
      </c>
      <c r="E3" s="10">
        <v>0</v>
      </c>
      <c r="F3" s="53">
        <v>0</v>
      </c>
      <c r="G3" s="53">
        <v>0</v>
      </c>
      <c r="H3" s="53">
        <v>0</v>
      </c>
      <c r="I3" s="53">
        <v>0</v>
      </c>
      <c r="J3" s="53">
        <v>0</v>
      </c>
      <c r="K3" s="53">
        <v>0</v>
      </c>
      <c r="L3" s="53">
        <v>0</v>
      </c>
      <c r="M3" s="53">
        <v>0</v>
      </c>
      <c r="N3" s="53">
        <v>0</v>
      </c>
      <c r="O3" s="53">
        <v>0</v>
      </c>
      <c r="P3" s="53">
        <v>0</v>
      </c>
      <c r="Q3" s="53">
        <v>0</v>
      </c>
      <c r="R3" s="53">
        <v>0</v>
      </c>
      <c r="S3" s="53">
        <v>0</v>
      </c>
      <c r="T3" s="134">
        <v>0</v>
      </c>
      <c r="U3" s="134">
        <v>0</v>
      </c>
      <c r="V3" s="134">
        <v>0</v>
      </c>
      <c r="W3" s="134">
        <v>0</v>
      </c>
      <c r="X3" s="134">
        <v>0</v>
      </c>
      <c r="Y3" s="134">
        <v>0</v>
      </c>
      <c r="AA3" s="60">
        <v>0</v>
      </c>
      <c r="AB3" s="133">
        <v>1</v>
      </c>
    </row>
    <row r="4" spans="1:28" ht="12.75">
      <c r="A4" s="12" t="s">
        <v>67</v>
      </c>
      <c r="B4" s="100" t="s">
        <v>96</v>
      </c>
      <c r="C4" s="10">
        <v>0</v>
      </c>
      <c r="D4" s="10">
        <v>6</v>
      </c>
      <c r="E4" s="10">
        <v>6</v>
      </c>
      <c r="F4" s="53">
        <v>6</v>
      </c>
      <c r="G4" s="53">
        <v>6</v>
      </c>
      <c r="H4" s="53">
        <v>6</v>
      </c>
      <c r="I4" s="53">
        <v>6</v>
      </c>
      <c r="J4" s="53">
        <v>6</v>
      </c>
      <c r="K4" s="53">
        <v>6</v>
      </c>
      <c r="L4" s="53">
        <v>6</v>
      </c>
      <c r="M4" s="53">
        <v>6</v>
      </c>
      <c r="N4" s="53">
        <v>6</v>
      </c>
      <c r="O4" s="53">
        <v>6</v>
      </c>
      <c r="P4" s="53">
        <v>6</v>
      </c>
      <c r="Q4" s="53">
        <v>6</v>
      </c>
      <c r="R4" s="53">
        <v>6</v>
      </c>
      <c r="S4" s="53">
        <v>6</v>
      </c>
      <c r="T4" s="134">
        <v>6</v>
      </c>
      <c r="U4" s="134">
        <v>6</v>
      </c>
      <c r="V4" s="134">
        <v>6</v>
      </c>
      <c r="W4" s="134">
        <v>6</v>
      </c>
      <c r="X4" s="134">
        <v>6</v>
      </c>
      <c r="Y4" s="134">
        <v>6</v>
      </c>
      <c r="AA4" s="60">
        <v>6</v>
      </c>
      <c r="AB4" s="133">
        <v>6</v>
      </c>
    </row>
    <row r="5" spans="1:28" ht="12.75">
      <c r="A5" s="12" t="s">
        <v>68</v>
      </c>
      <c r="B5" s="100" t="s">
        <v>97</v>
      </c>
      <c r="C5" s="10">
        <v>0</v>
      </c>
      <c r="D5" s="10">
        <v>4</v>
      </c>
      <c r="E5" s="10">
        <v>4</v>
      </c>
      <c r="F5" s="53">
        <v>4</v>
      </c>
      <c r="G5" s="53">
        <v>4</v>
      </c>
      <c r="H5" s="53">
        <v>4</v>
      </c>
      <c r="I5" s="53">
        <v>4</v>
      </c>
      <c r="J5" s="53">
        <v>4</v>
      </c>
      <c r="K5" s="53">
        <v>4</v>
      </c>
      <c r="L5" s="53">
        <v>4</v>
      </c>
      <c r="M5" s="53">
        <v>4</v>
      </c>
      <c r="N5" s="53">
        <v>4</v>
      </c>
      <c r="O5" s="53">
        <v>4</v>
      </c>
      <c r="P5" s="53">
        <v>4</v>
      </c>
      <c r="Q5" s="53">
        <v>4</v>
      </c>
      <c r="R5" s="53">
        <v>4</v>
      </c>
      <c r="S5" s="53">
        <v>4</v>
      </c>
      <c r="T5" s="134">
        <v>4</v>
      </c>
      <c r="U5" s="134">
        <v>4</v>
      </c>
      <c r="V5" s="134">
        <v>4</v>
      </c>
      <c r="W5" s="134">
        <v>4</v>
      </c>
      <c r="X5" s="134">
        <v>4</v>
      </c>
      <c r="Y5" s="134">
        <v>4</v>
      </c>
      <c r="AA5" s="60">
        <v>4</v>
      </c>
      <c r="AB5" s="133">
        <v>4</v>
      </c>
    </row>
    <row r="6" spans="1:28" ht="12.75">
      <c r="A6" s="12" t="s">
        <v>69</v>
      </c>
      <c r="B6" s="100" t="s">
        <v>98</v>
      </c>
      <c r="C6" s="10">
        <v>0</v>
      </c>
      <c r="D6" s="10">
        <v>1</v>
      </c>
      <c r="E6" s="10">
        <v>1</v>
      </c>
      <c r="F6" s="53">
        <v>1</v>
      </c>
      <c r="G6" s="53">
        <v>1</v>
      </c>
      <c r="H6" s="53">
        <v>1</v>
      </c>
      <c r="I6" s="53">
        <v>1</v>
      </c>
      <c r="J6" s="53">
        <v>1</v>
      </c>
      <c r="K6" s="53">
        <v>1</v>
      </c>
      <c r="L6" s="53">
        <v>1</v>
      </c>
      <c r="M6" s="53">
        <v>1</v>
      </c>
      <c r="N6" s="53">
        <v>1</v>
      </c>
      <c r="O6" s="53">
        <v>1</v>
      </c>
      <c r="P6" s="53">
        <v>1</v>
      </c>
      <c r="Q6" s="53">
        <v>1</v>
      </c>
      <c r="R6" s="53">
        <v>1</v>
      </c>
      <c r="S6" s="53">
        <v>1</v>
      </c>
      <c r="T6" s="134">
        <v>1</v>
      </c>
      <c r="U6" s="134">
        <v>1</v>
      </c>
      <c r="V6" s="134">
        <v>1</v>
      </c>
      <c r="W6" s="134">
        <v>1</v>
      </c>
      <c r="X6" s="134">
        <v>1</v>
      </c>
      <c r="Y6" s="134">
        <v>1</v>
      </c>
      <c r="AA6" s="60">
        <v>1</v>
      </c>
      <c r="AB6" s="133">
        <v>1</v>
      </c>
    </row>
    <row r="7" spans="1:28" ht="12.75">
      <c r="A7" s="12" t="s">
        <v>70</v>
      </c>
      <c r="B7" s="100" t="s">
        <v>99</v>
      </c>
      <c r="C7" s="10">
        <v>1</v>
      </c>
      <c r="D7" s="10">
        <v>6</v>
      </c>
      <c r="E7" s="10">
        <v>6</v>
      </c>
      <c r="F7" s="53">
        <v>6</v>
      </c>
      <c r="G7" s="53">
        <v>6</v>
      </c>
      <c r="H7" s="53">
        <v>6</v>
      </c>
      <c r="I7" s="53">
        <v>6</v>
      </c>
      <c r="J7" s="53">
        <v>6</v>
      </c>
      <c r="K7" s="53">
        <v>6</v>
      </c>
      <c r="L7" s="53">
        <v>6</v>
      </c>
      <c r="M7" s="53">
        <v>6</v>
      </c>
      <c r="N7" s="53">
        <v>6</v>
      </c>
      <c r="O7" s="53">
        <v>6</v>
      </c>
      <c r="P7" s="53">
        <v>6</v>
      </c>
      <c r="Q7" s="53">
        <v>6</v>
      </c>
      <c r="R7" s="53">
        <v>6</v>
      </c>
      <c r="S7" s="53">
        <v>6</v>
      </c>
      <c r="T7" s="134">
        <v>6</v>
      </c>
      <c r="U7" s="134">
        <v>6</v>
      </c>
      <c r="V7" s="134">
        <v>6</v>
      </c>
      <c r="W7" s="134">
        <v>6</v>
      </c>
      <c r="X7" s="134">
        <v>6</v>
      </c>
      <c r="Y7" s="134">
        <v>6</v>
      </c>
      <c r="AA7" s="60">
        <v>4</v>
      </c>
      <c r="AB7" s="133">
        <v>6</v>
      </c>
    </row>
    <row r="8" spans="1:28" ht="12.75">
      <c r="A8" s="12" t="s">
        <v>71</v>
      </c>
      <c r="B8" s="100" t="s">
        <v>100</v>
      </c>
      <c r="C8" s="10">
        <v>1</v>
      </c>
      <c r="D8" s="10">
        <v>4</v>
      </c>
      <c r="E8" s="10">
        <v>4</v>
      </c>
      <c r="F8" s="53">
        <v>4</v>
      </c>
      <c r="G8" s="53">
        <v>4</v>
      </c>
      <c r="H8" s="53">
        <v>4</v>
      </c>
      <c r="I8" s="53">
        <v>4</v>
      </c>
      <c r="J8" s="53">
        <v>4</v>
      </c>
      <c r="K8" s="53">
        <v>4</v>
      </c>
      <c r="L8" s="53">
        <v>4</v>
      </c>
      <c r="M8" s="53">
        <v>4</v>
      </c>
      <c r="N8" s="53">
        <v>4</v>
      </c>
      <c r="O8" s="53">
        <v>4</v>
      </c>
      <c r="P8" s="53">
        <v>4</v>
      </c>
      <c r="Q8" s="53">
        <v>4</v>
      </c>
      <c r="R8" s="53">
        <v>4</v>
      </c>
      <c r="S8" s="53">
        <v>4</v>
      </c>
      <c r="T8" s="134">
        <v>4</v>
      </c>
      <c r="U8" s="134">
        <v>4</v>
      </c>
      <c r="V8" s="134">
        <v>4</v>
      </c>
      <c r="W8" s="134">
        <v>4</v>
      </c>
      <c r="X8" s="134">
        <v>4</v>
      </c>
      <c r="Y8" s="134">
        <v>4</v>
      </c>
      <c r="AA8" s="60">
        <v>4</v>
      </c>
      <c r="AB8" s="133">
        <v>4</v>
      </c>
    </row>
    <row r="9" spans="1:28" ht="12.75">
      <c r="A9" s="12" t="s">
        <v>72</v>
      </c>
      <c r="B9" s="100" t="s">
        <v>101</v>
      </c>
      <c r="C9" s="10">
        <v>1</v>
      </c>
      <c r="D9" s="10">
        <v>1</v>
      </c>
      <c r="E9" s="10">
        <v>1</v>
      </c>
      <c r="F9" s="53">
        <v>1</v>
      </c>
      <c r="G9" s="53">
        <v>1</v>
      </c>
      <c r="H9" s="53">
        <v>1</v>
      </c>
      <c r="I9" s="53">
        <v>1</v>
      </c>
      <c r="J9" s="53">
        <v>1</v>
      </c>
      <c r="K9" s="53">
        <v>1</v>
      </c>
      <c r="L9" s="53">
        <v>1</v>
      </c>
      <c r="M9" s="53">
        <v>1</v>
      </c>
      <c r="N9" s="53">
        <v>1</v>
      </c>
      <c r="O9" s="53">
        <v>1</v>
      </c>
      <c r="P9" s="53">
        <v>1</v>
      </c>
      <c r="Q9" s="53">
        <v>1</v>
      </c>
      <c r="R9" s="53">
        <v>1</v>
      </c>
      <c r="S9" s="53">
        <v>1</v>
      </c>
      <c r="T9" s="134">
        <v>1</v>
      </c>
      <c r="U9" s="134">
        <v>1</v>
      </c>
      <c r="V9" s="134">
        <v>1</v>
      </c>
      <c r="W9" s="134">
        <v>1</v>
      </c>
      <c r="X9" s="134">
        <v>1</v>
      </c>
      <c r="Y9" s="134">
        <v>1</v>
      </c>
      <c r="AA9" s="60">
        <v>1</v>
      </c>
      <c r="AB9" s="133">
        <v>1</v>
      </c>
    </row>
    <row r="10" spans="1:28" ht="12.75">
      <c r="A10" s="12" t="s">
        <v>73</v>
      </c>
      <c r="B10" s="100" t="s">
        <v>102</v>
      </c>
      <c r="C10" s="10">
        <v>4</v>
      </c>
      <c r="D10" s="10">
        <v>4</v>
      </c>
      <c r="E10" s="10">
        <v>4</v>
      </c>
      <c r="F10" s="53">
        <v>4</v>
      </c>
      <c r="G10" s="53">
        <v>4</v>
      </c>
      <c r="H10" s="53">
        <v>4</v>
      </c>
      <c r="I10" s="53">
        <v>4</v>
      </c>
      <c r="J10" s="53">
        <v>4</v>
      </c>
      <c r="K10" s="53">
        <v>4</v>
      </c>
      <c r="L10" s="53">
        <v>4</v>
      </c>
      <c r="M10" s="53">
        <v>4</v>
      </c>
      <c r="N10" s="53">
        <v>4</v>
      </c>
      <c r="O10" s="53">
        <v>4</v>
      </c>
      <c r="P10" s="53">
        <v>4</v>
      </c>
      <c r="Q10" s="53">
        <v>4</v>
      </c>
      <c r="R10" s="53">
        <v>4</v>
      </c>
      <c r="S10" s="53">
        <v>4</v>
      </c>
      <c r="T10" s="134">
        <v>4</v>
      </c>
      <c r="U10" s="134">
        <v>4</v>
      </c>
      <c r="V10" s="134">
        <v>4</v>
      </c>
      <c r="W10" s="134">
        <v>4</v>
      </c>
      <c r="X10" s="134">
        <v>4</v>
      </c>
      <c r="Y10" s="134">
        <v>4</v>
      </c>
      <c r="AA10" s="60">
        <v>6</v>
      </c>
      <c r="AB10" s="133">
        <v>4</v>
      </c>
    </row>
    <row r="11" spans="1:28" ht="12.75">
      <c r="A11" s="12" t="s">
        <v>74</v>
      </c>
      <c r="B11" s="100" t="s">
        <v>103</v>
      </c>
      <c r="C11" s="10">
        <v>6</v>
      </c>
      <c r="D11" s="10">
        <v>4</v>
      </c>
      <c r="E11" s="10">
        <v>4</v>
      </c>
      <c r="F11" s="53">
        <v>4</v>
      </c>
      <c r="G11" s="53">
        <v>4</v>
      </c>
      <c r="H11" s="53">
        <v>4</v>
      </c>
      <c r="I11" s="53">
        <v>4</v>
      </c>
      <c r="J11" s="53">
        <v>4</v>
      </c>
      <c r="K11" s="53">
        <v>4</v>
      </c>
      <c r="L11" s="53">
        <v>4</v>
      </c>
      <c r="M11" s="53">
        <v>4</v>
      </c>
      <c r="N11" s="53">
        <v>4</v>
      </c>
      <c r="O11" s="53">
        <v>4</v>
      </c>
      <c r="P11" s="53">
        <v>4</v>
      </c>
      <c r="Q11" s="53">
        <v>4</v>
      </c>
      <c r="R11" s="53">
        <v>4</v>
      </c>
      <c r="S11" s="53">
        <v>4</v>
      </c>
      <c r="T11" s="134">
        <v>4</v>
      </c>
      <c r="U11" s="134">
        <v>4</v>
      </c>
      <c r="V11" s="134">
        <v>4</v>
      </c>
      <c r="W11" s="134">
        <v>4</v>
      </c>
      <c r="X11" s="134">
        <v>4</v>
      </c>
      <c r="Y11" s="134">
        <v>4</v>
      </c>
      <c r="AA11" s="60">
        <v>4</v>
      </c>
      <c r="AB11" s="133">
        <v>4</v>
      </c>
    </row>
    <row r="12" spans="1:28" ht="12.75">
      <c r="A12" s="12" t="s">
        <v>75</v>
      </c>
      <c r="B12" s="100" t="s">
        <v>104</v>
      </c>
      <c r="C12" s="10">
        <v>0</v>
      </c>
      <c r="D12" s="10">
        <v>0</v>
      </c>
      <c r="E12" s="10">
        <v>0</v>
      </c>
      <c r="F12" s="53">
        <v>0</v>
      </c>
      <c r="G12" s="53">
        <v>1</v>
      </c>
      <c r="H12" s="53">
        <v>1</v>
      </c>
      <c r="I12" s="53">
        <v>1</v>
      </c>
      <c r="J12" s="53">
        <v>1</v>
      </c>
      <c r="K12" s="53">
        <v>1</v>
      </c>
      <c r="L12" s="53">
        <v>1</v>
      </c>
      <c r="M12" s="53">
        <v>1</v>
      </c>
      <c r="N12" s="53">
        <v>1</v>
      </c>
      <c r="O12" s="53">
        <v>1</v>
      </c>
      <c r="P12" s="53">
        <v>1</v>
      </c>
      <c r="Q12" s="53">
        <v>1</v>
      </c>
      <c r="R12" s="53">
        <v>1</v>
      </c>
      <c r="S12" s="53">
        <v>1</v>
      </c>
      <c r="T12" s="134">
        <v>1</v>
      </c>
      <c r="U12" s="134">
        <v>1</v>
      </c>
      <c r="V12" s="134">
        <v>1</v>
      </c>
      <c r="W12" s="134">
        <v>1</v>
      </c>
      <c r="X12" s="134">
        <v>1</v>
      </c>
      <c r="Y12" s="134">
        <v>1</v>
      </c>
      <c r="AA12" s="60">
        <v>1</v>
      </c>
      <c r="AB12" s="133">
        <v>1</v>
      </c>
    </row>
    <row r="13" spans="1:28" ht="12.75">
      <c r="A13" s="12" t="s">
        <v>76</v>
      </c>
      <c r="B13" s="100" t="s">
        <v>105</v>
      </c>
      <c r="C13" s="10">
        <v>6</v>
      </c>
      <c r="D13" s="10">
        <v>6</v>
      </c>
      <c r="E13" s="10">
        <v>6</v>
      </c>
      <c r="F13" s="53">
        <v>6</v>
      </c>
      <c r="G13" s="53">
        <v>6</v>
      </c>
      <c r="H13" s="53">
        <v>6</v>
      </c>
      <c r="I13" s="53">
        <v>6</v>
      </c>
      <c r="J13" s="53">
        <v>6</v>
      </c>
      <c r="K13" s="53">
        <v>6</v>
      </c>
      <c r="L13" s="53">
        <v>6</v>
      </c>
      <c r="M13" s="53">
        <v>6</v>
      </c>
      <c r="N13" s="53">
        <v>6</v>
      </c>
      <c r="O13" s="53">
        <v>6</v>
      </c>
      <c r="P13" s="53">
        <v>6</v>
      </c>
      <c r="Q13" s="53">
        <v>6</v>
      </c>
      <c r="R13" s="53">
        <v>6</v>
      </c>
      <c r="S13" s="53">
        <v>6</v>
      </c>
      <c r="T13" s="134">
        <v>6</v>
      </c>
      <c r="U13" s="134">
        <v>6</v>
      </c>
      <c r="V13" s="134">
        <v>6</v>
      </c>
      <c r="W13" s="134">
        <v>6</v>
      </c>
      <c r="X13" s="134">
        <v>6</v>
      </c>
      <c r="Y13" s="134">
        <v>6</v>
      </c>
      <c r="AA13" s="60">
        <v>6</v>
      </c>
      <c r="AB13" s="133">
        <v>6</v>
      </c>
    </row>
    <row r="14" spans="1:28" ht="12.75">
      <c r="A14" s="12" t="s">
        <v>77</v>
      </c>
      <c r="B14" s="100"/>
      <c r="C14" s="10"/>
      <c r="D14" s="10"/>
      <c r="E14" s="10"/>
      <c r="F14" s="53"/>
      <c r="G14" s="53"/>
      <c r="H14" s="53"/>
      <c r="I14" s="53"/>
      <c r="J14" s="53"/>
      <c r="K14" s="53"/>
      <c r="L14" s="53"/>
      <c r="M14" s="53"/>
      <c r="N14" s="53"/>
      <c r="O14" s="53"/>
      <c r="P14" s="53"/>
      <c r="Q14" s="53"/>
      <c r="R14" s="53"/>
      <c r="S14" s="53"/>
      <c r="T14" s="134"/>
      <c r="U14" s="134"/>
      <c r="V14" s="134"/>
      <c r="W14" s="134"/>
      <c r="X14" s="134"/>
      <c r="Y14" s="134"/>
      <c r="AA14" s="60"/>
      <c r="AB14" s="133">
        <v>1</v>
      </c>
    </row>
    <row r="15" spans="1:28" ht="12.75">
      <c r="A15" s="12" t="s">
        <v>78</v>
      </c>
      <c r="B15" s="100" t="s">
        <v>107</v>
      </c>
      <c r="C15" s="10">
        <v>0</v>
      </c>
      <c r="D15" s="10">
        <v>0</v>
      </c>
      <c r="E15" s="10">
        <v>0</v>
      </c>
      <c r="F15" s="53">
        <v>0</v>
      </c>
      <c r="G15" s="53">
        <v>0</v>
      </c>
      <c r="H15" s="53">
        <v>6</v>
      </c>
      <c r="I15" s="53">
        <v>6</v>
      </c>
      <c r="J15" s="53">
        <v>6</v>
      </c>
      <c r="K15" s="53">
        <v>6</v>
      </c>
      <c r="L15" s="53">
        <v>6</v>
      </c>
      <c r="M15" s="53">
        <v>6</v>
      </c>
      <c r="N15" s="53">
        <v>6</v>
      </c>
      <c r="O15" s="53">
        <v>6</v>
      </c>
      <c r="P15" s="53">
        <v>6</v>
      </c>
      <c r="Q15" s="53">
        <v>2</v>
      </c>
      <c r="R15" s="53">
        <v>2</v>
      </c>
      <c r="S15" s="53">
        <v>2</v>
      </c>
      <c r="T15" s="134">
        <v>4</v>
      </c>
      <c r="U15" s="134">
        <v>4</v>
      </c>
      <c r="V15" s="134">
        <v>2</v>
      </c>
      <c r="W15" s="134">
        <v>2</v>
      </c>
      <c r="X15" s="134">
        <v>2</v>
      </c>
      <c r="Y15" s="134">
        <v>2</v>
      </c>
      <c r="AA15" s="60">
        <v>2</v>
      </c>
      <c r="AB15" s="133">
        <v>2</v>
      </c>
    </row>
    <row r="16" spans="1:28" ht="12.75">
      <c r="A16" s="12" t="s">
        <v>79</v>
      </c>
      <c r="B16" s="100" t="s">
        <v>108</v>
      </c>
      <c r="C16" s="10">
        <v>0</v>
      </c>
      <c r="D16" s="10">
        <v>0</v>
      </c>
      <c r="E16" s="10">
        <v>0</v>
      </c>
      <c r="F16" s="53">
        <v>0</v>
      </c>
      <c r="G16" s="53">
        <v>0</v>
      </c>
      <c r="H16" s="53">
        <v>0</v>
      </c>
      <c r="I16" s="53">
        <v>0</v>
      </c>
      <c r="J16" s="53">
        <v>0</v>
      </c>
      <c r="K16" s="53">
        <v>0</v>
      </c>
      <c r="L16" s="53">
        <v>0</v>
      </c>
      <c r="M16" s="53">
        <v>0</v>
      </c>
      <c r="N16" s="53">
        <v>0</v>
      </c>
      <c r="O16" s="53">
        <v>0</v>
      </c>
      <c r="P16" s="53">
        <v>0</v>
      </c>
      <c r="Q16" s="53">
        <v>0</v>
      </c>
      <c r="R16" s="53">
        <v>0</v>
      </c>
      <c r="S16" s="53">
        <v>0</v>
      </c>
      <c r="T16" s="134">
        <v>0</v>
      </c>
      <c r="U16" s="134">
        <v>0</v>
      </c>
      <c r="V16" s="134">
        <v>0</v>
      </c>
      <c r="W16" s="134">
        <v>0</v>
      </c>
      <c r="X16" s="134">
        <v>0</v>
      </c>
      <c r="Y16" s="134">
        <v>0</v>
      </c>
      <c r="AA16" s="60">
        <v>0</v>
      </c>
      <c r="AB16" s="133">
        <v>0</v>
      </c>
    </row>
    <row r="17" spans="1:28" ht="12.75">
      <c r="A17" s="12" t="s">
        <v>80</v>
      </c>
      <c r="B17" s="100" t="s">
        <v>109</v>
      </c>
      <c r="C17" s="10">
        <v>1</v>
      </c>
      <c r="D17" s="10">
        <v>1</v>
      </c>
      <c r="E17" s="10">
        <v>1</v>
      </c>
      <c r="F17" s="53">
        <v>1</v>
      </c>
      <c r="G17" s="53">
        <v>1</v>
      </c>
      <c r="H17" s="53">
        <v>1</v>
      </c>
      <c r="I17" s="53">
        <v>1</v>
      </c>
      <c r="J17" s="53">
        <v>1</v>
      </c>
      <c r="K17" s="53">
        <v>1</v>
      </c>
      <c r="L17" s="53">
        <v>1</v>
      </c>
      <c r="M17" s="53">
        <v>1</v>
      </c>
      <c r="N17" s="53">
        <v>1</v>
      </c>
      <c r="O17" s="53">
        <v>1</v>
      </c>
      <c r="P17" s="53">
        <v>1</v>
      </c>
      <c r="Q17" s="53">
        <v>1</v>
      </c>
      <c r="R17" s="53">
        <v>1</v>
      </c>
      <c r="S17" s="53">
        <v>1</v>
      </c>
      <c r="T17" s="134">
        <v>1</v>
      </c>
      <c r="U17" s="134">
        <v>1</v>
      </c>
      <c r="V17" s="134">
        <v>1</v>
      </c>
      <c r="W17" s="134">
        <v>1</v>
      </c>
      <c r="X17" s="134">
        <v>1</v>
      </c>
      <c r="Y17" s="134">
        <v>1</v>
      </c>
      <c r="AA17" s="60">
        <v>0</v>
      </c>
      <c r="AB17" s="133">
        <v>1</v>
      </c>
    </row>
    <row r="18" spans="1:28" ht="12.75">
      <c r="A18" s="12" t="s">
        <v>81</v>
      </c>
      <c r="B18" s="100" t="s">
        <v>110</v>
      </c>
      <c r="C18" s="10">
        <v>0</v>
      </c>
      <c r="D18" s="10">
        <v>0</v>
      </c>
      <c r="E18" s="10">
        <v>0</v>
      </c>
      <c r="F18" s="53">
        <v>0</v>
      </c>
      <c r="G18" s="53">
        <v>0</v>
      </c>
      <c r="H18" s="53">
        <v>0</v>
      </c>
      <c r="I18" s="53">
        <v>0</v>
      </c>
      <c r="J18" s="53">
        <v>0</v>
      </c>
      <c r="K18" s="53">
        <v>0</v>
      </c>
      <c r="L18" s="53">
        <v>0</v>
      </c>
      <c r="M18" s="53">
        <v>0</v>
      </c>
      <c r="N18" s="53">
        <v>0</v>
      </c>
      <c r="O18" s="53">
        <v>0</v>
      </c>
      <c r="P18" s="53">
        <v>0</v>
      </c>
      <c r="Q18" s="134">
        <v>0</v>
      </c>
      <c r="R18" s="134">
        <v>0</v>
      </c>
      <c r="S18" s="134">
        <v>0</v>
      </c>
      <c r="T18" s="134">
        <v>0</v>
      </c>
      <c r="U18" s="134">
        <v>0</v>
      </c>
      <c r="V18" s="134">
        <v>0</v>
      </c>
      <c r="W18" s="134">
        <v>0</v>
      </c>
      <c r="X18" s="134">
        <v>0</v>
      </c>
      <c r="Y18" s="134">
        <v>0</v>
      </c>
      <c r="AA18" s="135">
        <v>0</v>
      </c>
      <c r="AB18" s="133">
        <v>0</v>
      </c>
    </row>
    <row r="19" spans="1:28" ht="12.75">
      <c r="A19" s="12" t="s">
        <v>82</v>
      </c>
      <c r="B19" s="100" t="s">
        <v>111</v>
      </c>
      <c r="C19" s="10">
        <v>2</v>
      </c>
      <c r="D19" s="10">
        <v>2</v>
      </c>
      <c r="E19" s="10">
        <v>2</v>
      </c>
      <c r="F19" s="53">
        <v>2</v>
      </c>
      <c r="G19" s="53">
        <v>2</v>
      </c>
      <c r="H19" s="53">
        <v>2</v>
      </c>
      <c r="I19" s="53">
        <v>2</v>
      </c>
      <c r="J19" s="53">
        <v>2</v>
      </c>
      <c r="K19" s="53">
        <v>2</v>
      </c>
      <c r="L19" s="53">
        <v>2</v>
      </c>
      <c r="M19" s="53">
        <v>2</v>
      </c>
      <c r="N19" s="53">
        <v>2</v>
      </c>
      <c r="O19" s="53">
        <v>2</v>
      </c>
      <c r="P19" s="53">
        <v>2</v>
      </c>
      <c r="Q19" s="134">
        <v>2</v>
      </c>
      <c r="R19" s="134">
        <v>2</v>
      </c>
      <c r="S19" s="134">
        <v>2</v>
      </c>
      <c r="T19" s="134">
        <v>2</v>
      </c>
      <c r="U19" s="134">
        <v>2</v>
      </c>
      <c r="V19" s="134">
        <v>2</v>
      </c>
      <c r="W19" s="134">
        <v>2</v>
      </c>
      <c r="X19" s="134">
        <v>2</v>
      </c>
      <c r="Y19" s="134">
        <v>2</v>
      </c>
      <c r="AA19" s="135">
        <v>2</v>
      </c>
      <c r="AB19" s="133">
        <v>2</v>
      </c>
    </row>
    <row r="20" spans="1:28" ht="12.75">
      <c r="A20" s="12" t="s">
        <v>83</v>
      </c>
      <c r="B20" s="100" t="s">
        <v>112</v>
      </c>
      <c r="C20" s="10">
        <v>0</v>
      </c>
      <c r="D20" s="10">
        <v>0</v>
      </c>
      <c r="E20" s="10">
        <v>0</v>
      </c>
      <c r="F20" s="53">
        <v>0</v>
      </c>
      <c r="G20" s="53">
        <v>0</v>
      </c>
      <c r="H20" s="53">
        <v>0</v>
      </c>
      <c r="I20" s="53">
        <v>0</v>
      </c>
      <c r="J20" s="53">
        <v>0</v>
      </c>
      <c r="K20" s="53">
        <v>0</v>
      </c>
      <c r="L20" s="53">
        <v>0</v>
      </c>
      <c r="M20" s="53">
        <v>0</v>
      </c>
      <c r="N20" s="53">
        <v>0</v>
      </c>
      <c r="O20" s="53">
        <v>0</v>
      </c>
      <c r="P20" s="53">
        <v>0</v>
      </c>
      <c r="Q20" s="134">
        <v>0</v>
      </c>
      <c r="R20" s="134">
        <v>0</v>
      </c>
      <c r="S20" s="134">
        <v>0</v>
      </c>
      <c r="T20" s="134">
        <v>0</v>
      </c>
      <c r="U20" s="134">
        <v>0</v>
      </c>
      <c r="V20" s="134">
        <v>0</v>
      </c>
      <c r="W20" s="134">
        <v>0</v>
      </c>
      <c r="X20" s="134">
        <v>0</v>
      </c>
      <c r="Y20" s="134">
        <v>0</v>
      </c>
      <c r="AA20" s="135">
        <v>0</v>
      </c>
      <c r="AB20" s="133">
        <v>0</v>
      </c>
    </row>
    <row r="21" spans="1:28" ht="12.75">
      <c r="A21" s="12" t="s">
        <v>84</v>
      </c>
      <c r="B21" s="100"/>
      <c r="C21" s="10"/>
      <c r="D21" s="10"/>
      <c r="E21" s="10"/>
      <c r="F21" s="53"/>
      <c r="G21" s="53"/>
      <c r="H21" s="53"/>
      <c r="I21" s="53"/>
      <c r="J21" s="53"/>
      <c r="K21" s="53"/>
      <c r="L21" s="53"/>
      <c r="M21" s="53"/>
      <c r="N21" s="53"/>
      <c r="O21" s="53"/>
      <c r="P21" s="53"/>
      <c r="Q21" s="53"/>
      <c r="R21" s="53"/>
      <c r="S21" s="53"/>
      <c r="T21" s="53"/>
      <c r="U21" s="53"/>
      <c r="V21" s="53"/>
      <c r="W21" s="53"/>
      <c r="X21" s="134"/>
      <c r="Y21" s="134"/>
      <c r="AA21" s="60"/>
      <c r="AB21" s="133">
        <v>0</v>
      </c>
    </row>
    <row r="22" spans="1:28" ht="12.75">
      <c r="A22" s="12" t="s">
        <v>85</v>
      </c>
      <c r="B22" s="100"/>
      <c r="C22" s="10"/>
      <c r="D22" s="10"/>
      <c r="E22" s="10"/>
      <c r="F22" s="53"/>
      <c r="G22" s="53"/>
      <c r="H22" s="53"/>
      <c r="I22" s="53"/>
      <c r="J22" s="53"/>
      <c r="K22" s="53"/>
      <c r="L22" s="53"/>
      <c r="M22" s="53"/>
      <c r="N22" s="53"/>
      <c r="O22" s="53"/>
      <c r="P22" s="53"/>
      <c r="Q22" s="53"/>
      <c r="R22" s="53"/>
      <c r="S22" s="53"/>
      <c r="T22" s="53"/>
      <c r="U22" s="53"/>
      <c r="V22" s="53"/>
      <c r="W22" s="53"/>
      <c r="X22" s="134"/>
      <c r="Y22" s="134"/>
      <c r="AA22" s="60"/>
      <c r="AB22" s="133">
        <v>0</v>
      </c>
    </row>
    <row r="23" spans="1:28" ht="12.75">
      <c r="A23" s="12" t="s">
        <v>86</v>
      </c>
      <c r="B23" s="100" t="s">
        <v>113</v>
      </c>
      <c r="C23" s="10">
        <v>0</v>
      </c>
      <c r="D23" s="10">
        <v>0</v>
      </c>
      <c r="E23" s="10">
        <v>0</v>
      </c>
      <c r="F23" s="53">
        <v>0</v>
      </c>
      <c r="G23" s="53">
        <v>0</v>
      </c>
      <c r="H23" s="53">
        <v>0</v>
      </c>
      <c r="I23" s="53">
        <v>1.5</v>
      </c>
      <c r="J23" s="53">
        <v>1.5</v>
      </c>
      <c r="K23" s="53">
        <v>1.5</v>
      </c>
      <c r="L23" s="53">
        <v>1.5</v>
      </c>
      <c r="M23" s="53">
        <v>1.5</v>
      </c>
      <c r="N23" s="53">
        <v>1.5</v>
      </c>
      <c r="O23" s="53">
        <v>1.5</v>
      </c>
      <c r="P23" s="53">
        <v>1.5</v>
      </c>
      <c r="Q23" s="53">
        <v>1.5</v>
      </c>
      <c r="R23" s="53">
        <v>1.5</v>
      </c>
      <c r="S23" s="53">
        <v>1.5</v>
      </c>
      <c r="T23" s="53">
        <v>1.5</v>
      </c>
      <c r="U23" s="53">
        <v>1.5</v>
      </c>
      <c r="V23" s="53">
        <v>1.5</v>
      </c>
      <c r="W23" s="53">
        <v>1.5</v>
      </c>
      <c r="X23" s="134">
        <v>1.5</v>
      </c>
      <c r="Y23" s="134">
        <v>1.5</v>
      </c>
      <c r="AA23" s="60">
        <v>1.5</v>
      </c>
      <c r="AB23" s="133">
        <v>1.5</v>
      </c>
    </row>
    <row r="24" spans="1:28" ht="12.75">
      <c r="A24" s="12" t="s">
        <v>87</v>
      </c>
      <c r="B24" s="100" t="s">
        <v>114</v>
      </c>
      <c r="C24" s="10">
        <v>0</v>
      </c>
      <c r="D24" s="10">
        <v>0</v>
      </c>
      <c r="E24" s="10">
        <v>0</v>
      </c>
      <c r="F24" s="53">
        <v>0</v>
      </c>
      <c r="G24" s="53">
        <v>6</v>
      </c>
      <c r="H24" s="53">
        <v>6</v>
      </c>
      <c r="I24" s="53">
        <v>6</v>
      </c>
      <c r="J24" s="53">
        <v>6</v>
      </c>
      <c r="K24" s="53">
        <v>6</v>
      </c>
      <c r="L24" s="53">
        <v>6</v>
      </c>
      <c r="M24" s="53">
        <v>6</v>
      </c>
      <c r="N24" s="53">
        <v>6</v>
      </c>
      <c r="O24" s="53">
        <v>6</v>
      </c>
      <c r="P24" s="53">
        <v>6</v>
      </c>
      <c r="Q24" s="53">
        <v>6</v>
      </c>
      <c r="R24" s="53">
        <v>6</v>
      </c>
      <c r="S24" s="53">
        <v>6</v>
      </c>
      <c r="T24" s="53">
        <v>6</v>
      </c>
      <c r="U24" s="53">
        <v>6</v>
      </c>
      <c r="V24" s="53">
        <v>6</v>
      </c>
      <c r="W24" s="53">
        <v>6</v>
      </c>
      <c r="X24" s="134">
        <v>6</v>
      </c>
      <c r="Y24" s="134">
        <v>6</v>
      </c>
      <c r="AA24" s="60">
        <v>0</v>
      </c>
      <c r="AB24" s="133">
        <v>3</v>
      </c>
    </row>
    <row r="25" spans="1:28" ht="12.75">
      <c r="A25" s="12" t="s">
        <v>88</v>
      </c>
      <c r="B25" s="100" t="s">
        <v>115</v>
      </c>
      <c r="C25" s="10">
        <v>0</v>
      </c>
      <c r="D25" s="10">
        <v>0</v>
      </c>
      <c r="E25" s="10">
        <v>0</v>
      </c>
      <c r="F25" s="53">
        <v>0</v>
      </c>
      <c r="G25" s="53">
        <v>6</v>
      </c>
      <c r="H25" s="53">
        <v>6</v>
      </c>
      <c r="I25" s="53">
        <v>6</v>
      </c>
      <c r="J25" s="53">
        <v>6</v>
      </c>
      <c r="K25" s="53">
        <v>6</v>
      </c>
      <c r="L25" s="53">
        <v>6</v>
      </c>
      <c r="M25" s="53">
        <v>6</v>
      </c>
      <c r="N25" s="53">
        <v>6</v>
      </c>
      <c r="O25" s="53">
        <v>6</v>
      </c>
      <c r="P25" s="53">
        <v>6</v>
      </c>
      <c r="Q25" s="53">
        <v>6</v>
      </c>
      <c r="R25" s="53">
        <v>6</v>
      </c>
      <c r="S25" s="53">
        <v>6</v>
      </c>
      <c r="T25" s="134">
        <v>3</v>
      </c>
      <c r="U25" s="134">
        <v>3</v>
      </c>
      <c r="V25" s="134">
        <v>3</v>
      </c>
      <c r="W25" s="134">
        <v>3</v>
      </c>
      <c r="X25" s="134">
        <v>3</v>
      </c>
      <c r="Y25" s="134">
        <v>3</v>
      </c>
      <c r="AA25" s="60">
        <v>3</v>
      </c>
      <c r="AB25" s="133">
        <v>3</v>
      </c>
    </row>
    <row r="26" spans="1:28" ht="12.75">
      <c r="A26" s="12" t="s">
        <v>89</v>
      </c>
      <c r="B26" s="100" t="s">
        <v>116</v>
      </c>
      <c r="C26" s="10">
        <v>0</v>
      </c>
      <c r="D26" s="10">
        <v>0</v>
      </c>
      <c r="E26" s="10">
        <v>0</v>
      </c>
      <c r="F26" s="54">
        <v>0</v>
      </c>
      <c r="G26" s="54">
        <v>0</v>
      </c>
      <c r="H26" s="54">
        <v>0</v>
      </c>
      <c r="I26" s="54">
        <v>0</v>
      </c>
      <c r="J26" s="54">
        <v>0</v>
      </c>
      <c r="K26" s="54">
        <v>0</v>
      </c>
      <c r="L26" s="54">
        <v>0</v>
      </c>
      <c r="M26" s="54">
        <v>0</v>
      </c>
      <c r="N26" s="54">
        <v>0</v>
      </c>
      <c r="O26" s="54">
        <v>0</v>
      </c>
      <c r="P26" s="54">
        <v>0</v>
      </c>
      <c r="Q26" s="54">
        <v>0</v>
      </c>
      <c r="R26" s="54">
        <v>0</v>
      </c>
      <c r="S26" s="54">
        <v>0</v>
      </c>
      <c r="T26" s="136">
        <v>0</v>
      </c>
      <c r="U26" s="136">
        <v>0</v>
      </c>
      <c r="V26" s="136">
        <v>0</v>
      </c>
      <c r="W26" s="136">
        <v>0</v>
      </c>
      <c r="X26" s="136">
        <v>0</v>
      </c>
      <c r="Y26" s="136">
        <v>0</v>
      </c>
      <c r="AA26" s="61">
        <v>3</v>
      </c>
      <c r="AB26" s="133">
        <v>0</v>
      </c>
    </row>
    <row r="27" spans="1:28" ht="12.75">
      <c r="A27" s="17" t="s">
        <v>124</v>
      </c>
      <c r="B27" s="103" t="s">
        <v>127</v>
      </c>
      <c r="C27" s="105">
        <f aca="true" t="shared" si="0" ref="C27:Y27">0.5*(C2+C3)</f>
        <v>3</v>
      </c>
      <c r="D27" s="105">
        <f t="shared" si="0"/>
        <v>3</v>
      </c>
      <c r="E27" s="105">
        <f t="shared" si="0"/>
        <v>3</v>
      </c>
      <c r="F27" s="105">
        <f t="shared" si="0"/>
        <v>3</v>
      </c>
      <c r="G27" s="105">
        <f t="shared" si="0"/>
        <v>3</v>
      </c>
      <c r="H27" s="105">
        <f t="shared" si="0"/>
        <v>3</v>
      </c>
      <c r="I27" s="105">
        <f t="shared" si="0"/>
        <v>3</v>
      </c>
      <c r="J27" s="105">
        <f t="shared" si="0"/>
        <v>3</v>
      </c>
      <c r="K27" s="105">
        <f t="shared" si="0"/>
        <v>3</v>
      </c>
      <c r="L27" s="105">
        <f t="shared" si="0"/>
        <v>3</v>
      </c>
      <c r="M27" s="105">
        <f t="shared" si="0"/>
        <v>3</v>
      </c>
      <c r="N27" s="105">
        <f t="shared" si="0"/>
        <v>3</v>
      </c>
      <c r="O27" s="105">
        <f t="shared" si="0"/>
        <v>3</v>
      </c>
      <c r="P27" s="105">
        <f t="shared" si="0"/>
        <v>3</v>
      </c>
      <c r="Q27" s="105">
        <f t="shared" si="0"/>
        <v>2</v>
      </c>
      <c r="R27" s="105">
        <f t="shared" si="0"/>
        <v>2</v>
      </c>
      <c r="S27" s="105">
        <f t="shared" si="0"/>
        <v>2</v>
      </c>
      <c r="T27" s="105">
        <f t="shared" si="0"/>
        <v>2</v>
      </c>
      <c r="U27" s="105">
        <f t="shared" si="0"/>
        <v>2</v>
      </c>
      <c r="V27" s="105">
        <f t="shared" si="0"/>
        <v>2</v>
      </c>
      <c r="W27" s="105">
        <f t="shared" si="0"/>
        <v>2</v>
      </c>
      <c r="X27" s="105">
        <f t="shared" si="0"/>
        <v>2</v>
      </c>
      <c r="Y27" s="105">
        <f t="shared" si="0"/>
        <v>2</v>
      </c>
      <c r="AA27" s="107">
        <f>0.5*(AA2+AA3)</f>
        <v>2</v>
      </c>
      <c r="AB27" s="137">
        <f>0.5*(AB2+AB3)</f>
        <v>1.5</v>
      </c>
    </row>
    <row r="28" spans="1:28" ht="12.75">
      <c r="A28" s="8" t="s">
        <v>125</v>
      </c>
      <c r="B28" s="108" t="s">
        <v>128</v>
      </c>
      <c r="C28" s="110">
        <f aca="true" t="shared" si="1" ref="C28:Y28">0.142857*(C4+C5+C6)+0.190476*(C7+C8+C9)</f>
        <v>0.571428</v>
      </c>
      <c r="D28" s="110">
        <f t="shared" si="1"/>
        <v>3.666663</v>
      </c>
      <c r="E28" s="110">
        <f t="shared" si="1"/>
        <v>3.666663</v>
      </c>
      <c r="F28" s="110">
        <f t="shared" si="1"/>
        <v>3.666663</v>
      </c>
      <c r="G28" s="110">
        <f t="shared" si="1"/>
        <v>3.666663</v>
      </c>
      <c r="H28" s="110">
        <f t="shared" si="1"/>
        <v>3.666663</v>
      </c>
      <c r="I28" s="110">
        <f t="shared" si="1"/>
        <v>3.666663</v>
      </c>
      <c r="J28" s="110">
        <f t="shared" si="1"/>
        <v>3.666663</v>
      </c>
      <c r="K28" s="110">
        <f t="shared" si="1"/>
        <v>3.666663</v>
      </c>
      <c r="L28" s="110">
        <f t="shared" si="1"/>
        <v>3.666663</v>
      </c>
      <c r="M28" s="110">
        <f t="shared" si="1"/>
        <v>3.666663</v>
      </c>
      <c r="N28" s="110">
        <f t="shared" si="1"/>
        <v>3.666663</v>
      </c>
      <c r="O28" s="110">
        <f t="shared" si="1"/>
        <v>3.666663</v>
      </c>
      <c r="P28" s="110">
        <f t="shared" si="1"/>
        <v>3.666663</v>
      </c>
      <c r="Q28" s="110">
        <f t="shared" si="1"/>
        <v>3.666663</v>
      </c>
      <c r="R28" s="110">
        <f t="shared" si="1"/>
        <v>3.666663</v>
      </c>
      <c r="S28" s="110">
        <f t="shared" si="1"/>
        <v>3.666663</v>
      </c>
      <c r="T28" s="110">
        <f t="shared" si="1"/>
        <v>3.666663</v>
      </c>
      <c r="U28" s="110">
        <f t="shared" si="1"/>
        <v>3.666663</v>
      </c>
      <c r="V28" s="110">
        <f t="shared" si="1"/>
        <v>3.666663</v>
      </c>
      <c r="W28" s="110">
        <f t="shared" si="1"/>
        <v>3.666663</v>
      </c>
      <c r="X28" s="110">
        <f t="shared" si="1"/>
        <v>3.666663</v>
      </c>
      <c r="Y28" s="110">
        <f t="shared" si="1"/>
        <v>3.666663</v>
      </c>
      <c r="AA28" s="112">
        <f>0.142857*(AA4+AA5+AA6)+0.190476*(AA7+AA8+AA9)</f>
        <v>3.285711</v>
      </c>
      <c r="AB28" s="138">
        <f>0.142857*(AB4+AB5+AB6)+0.190476*(AB7+AB8+AB9)</f>
        <v>3.666663</v>
      </c>
    </row>
    <row r="29" spans="1:28" ht="12.75">
      <c r="A29" s="8" t="s">
        <v>126</v>
      </c>
      <c r="B29" s="108" t="s">
        <v>129</v>
      </c>
      <c r="C29" s="110">
        <f aca="true" t="shared" si="2" ref="C29:Y29">0.25*(C10+C11+C12+C13)</f>
        <v>4</v>
      </c>
      <c r="D29" s="110">
        <f t="shared" si="2"/>
        <v>3.5</v>
      </c>
      <c r="E29" s="110">
        <f t="shared" si="2"/>
        <v>3.5</v>
      </c>
      <c r="F29" s="110">
        <f t="shared" si="2"/>
        <v>3.5</v>
      </c>
      <c r="G29" s="110">
        <f t="shared" si="2"/>
        <v>3.75</v>
      </c>
      <c r="H29" s="110">
        <f t="shared" si="2"/>
        <v>3.75</v>
      </c>
      <c r="I29" s="110">
        <f t="shared" si="2"/>
        <v>3.75</v>
      </c>
      <c r="J29" s="110">
        <f t="shared" si="2"/>
        <v>3.75</v>
      </c>
      <c r="K29" s="110">
        <f t="shared" si="2"/>
        <v>3.75</v>
      </c>
      <c r="L29" s="110">
        <f t="shared" si="2"/>
        <v>3.75</v>
      </c>
      <c r="M29" s="110">
        <f t="shared" si="2"/>
        <v>3.75</v>
      </c>
      <c r="N29" s="110">
        <f t="shared" si="2"/>
        <v>3.75</v>
      </c>
      <c r="O29" s="110">
        <f t="shared" si="2"/>
        <v>3.75</v>
      </c>
      <c r="P29" s="110">
        <f t="shared" si="2"/>
        <v>3.75</v>
      </c>
      <c r="Q29" s="110">
        <f t="shared" si="2"/>
        <v>3.75</v>
      </c>
      <c r="R29" s="110">
        <f t="shared" si="2"/>
        <v>3.75</v>
      </c>
      <c r="S29" s="110">
        <f t="shared" si="2"/>
        <v>3.75</v>
      </c>
      <c r="T29" s="110">
        <f t="shared" si="2"/>
        <v>3.75</v>
      </c>
      <c r="U29" s="110">
        <f t="shared" si="2"/>
        <v>3.75</v>
      </c>
      <c r="V29" s="110">
        <f t="shared" si="2"/>
        <v>3.75</v>
      </c>
      <c r="W29" s="110">
        <f t="shared" si="2"/>
        <v>3.75</v>
      </c>
      <c r="X29" s="110">
        <f t="shared" si="2"/>
        <v>3.75</v>
      </c>
      <c r="Y29" s="110">
        <f t="shared" si="2"/>
        <v>3.75</v>
      </c>
      <c r="AA29" s="112">
        <f>0.25*(AA10+AA11+AA12+AA13)</f>
        <v>4.25</v>
      </c>
      <c r="AB29" s="138">
        <f>0.25*(AB10+AB11+AB12+AB13)</f>
        <v>3.75</v>
      </c>
    </row>
    <row r="30" spans="1:28" ht="12.75">
      <c r="A30" s="8" t="s">
        <v>130</v>
      </c>
      <c r="B30" s="108" t="s">
        <v>1</v>
      </c>
      <c r="C30" s="110">
        <f aca="true" t="shared" si="3" ref="C30:Y30">0.5*C15+0.25*(C16+C17)</f>
        <v>0.25</v>
      </c>
      <c r="D30" s="110">
        <f t="shared" si="3"/>
        <v>0.25</v>
      </c>
      <c r="E30" s="110">
        <f t="shared" si="3"/>
        <v>0.25</v>
      </c>
      <c r="F30" s="110">
        <f t="shared" si="3"/>
        <v>0.25</v>
      </c>
      <c r="G30" s="110">
        <f t="shared" si="3"/>
        <v>0.25</v>
      </c>
      <c r="H30" s="110">
        <f t="shared" si="3"/>
        <v>3.25</v>
      </c>
      <c r="I30" s="110">
        <f t="shared" si="3"/>
        <v>3.25</v>
      </c>
      <c r="J30" s="110">
        <f t="shared" si="3"/>
        <v>3.25</v>
      </c>
      <c r="K30" s="110">
        <f t="shared" si="3"/>
        <v>3.25</v>
      </c>
      <c r="L30" s="110">
        <f t="shared" si="3"/>
        <v>3.25</v>
      </c>
      <c r="M30" s="110">
        <f t="shared" si="3"/>
        <v>3.25</v>
      </c>
      <c r="N30" s="110">
        <f t="shared" si="3"/>
        <v>3.25</v>
      </c>
      <c r="O30" s="110">
        <f t="shared" si="3"/>
        <v>3.25</v>
      </c>
      <c r="P30" s="110">
        <f t="shared" si="3"/>
        <v>3.25</v>
      </c>
      <c r="Q30" s="110">
        <f t="shared" si="3"/>
        <v>1.25</v>
      </c>
      <c r="R30" s="110">
        <f t="shared" si="3"/>
        <v>1.25</v>
      </c>
      <c r="S30" s="110">
        <f t="shared" si="3"/>
        <v>1.25</v>
      </c>
      <c r="T30" s="110">
        <f t="shared" si="3"/>
        <v>2.25</v>
      </c>
      <c r="U30" s="110">
        <f t="shared" si="3"/>
        <v>2.25</v>
      </c>
      <c r="V30" s="110">
        <f t="shared" si="3"/>
        <v>1.25</v>
      </c>
      <c r="W30" s="110">
        <f t="shared" si="3"/>
        <v>1.25</v>
      </c>
      <c r="X30" s="110">
        <f t="shared" si="3"/>
        <v>1.25</v>
      </c>
      <c r="Y30" s="110">
        <f t="shared" si="3"/>
        <v>1.25</v>
      </c>
      <c r="AA30" s="112">
        <f>0.5*AA15+0.25*(AA16+AA17)</f>
        <v>1</v>
      </c>
      <c r="AB30" s="138">
        <f>0.5*AB15+0.25*(AB16+AB17)</f>
        <v>1.25</v>
      </c>
    </row>
    <row r="31" spans="1:28" ht="13.5" customHeight="1">
      <c r="A31" s="8" t="s">
        <v>131</v>
      </c>
      <c r="B31" s="108" t="s">
        <v>132</v>
      </c>
      <c r="C31" s="110">
        <f aca="true" t="shared" si="4" ref="C31:Y31">0.5*C18+0.25*(C19+C20)</f>
        <v>0.5</v>
      </c>
      <c r="D31" s="110">
        <f t="shared" si="4"/>
        <v>0.5</v>
      </c>
      <c r="E31" s="110">
        <f t="shared" si="4"/>
        <v>0.5</v>
      </c>
      <c r="F31" s="110">
        <f t="shared" si="4"/>
        <v>0.5</v>
      </c>
      <c r="G31" s="110">
        <f t="shared" si="4"/>
        <v>0.5</v>
      </c>
      <c r="H31" s="110">
        <f t="shared" si="4"/>
        <v>0.5</v>
      </c>
      <c r="I31" s="110">
        <f t="shared" si="4"/>
        <v>0.5</v>
      </c>
      <c r="J31" s="110">
        <f t="shared" si="4"/>
        <v>0.5</v>
      </c>
      <c r="K31" s="110">
        <f t="shared" si="4"/>
        <v>0.5</v>
      </c>
      <c r="L31" s="110">
        <f t="shared" si="4"/>
        <v>0.5</v>
      </c>
      <c r="M31" s="110">
        <f t="shared" si="4"/>
        <v>0.5</v>
      </c>
      <c r="N31" s="110">
        <f t="shared" si="4"/>
        <v>0.5</v>
      </c>
      <c r="O31" s="110">
        <f t="shared" si="4"/>
        <v>0.5</v>
      </c>
      <c r="P31" s="110">
        <f t="shared" si="4"/>
        <v>0.5</v>
      </c>
      <c r="Q31" s="110">
        <f t="shared" si="4"/>
        <v>0.5</v>
      </c>
      <c r="R31" s="110">
        <f t="shared" si="4"/>
        <v>0.5</v>
      </c>
      <c r="S31" s="110">
        <f t="shared" si="4"/>
        <v>0.5</v>
      </c>
      <c r="T31" s="110">
        <f t="shared" si="4"/>
        <v>0.5</v>
      </c>
      <c r="U31" s="110">
        <f t="shared" si="4"/>
        <v>0.5</v>
      </c>
      <c r="V31" s="110">
        <f t="shared" si="4"/>
        <v>0.5</v>
      </c>
      <c r="W31" s="110">
        <f t="shared" si="4"/>
        <v>0.5</v>
      </c>
      <c r="X31" s="110">
        <f t="shared" si="4"/>
        <v>0.5</v>
      </c>
      <c r="Y31" s="110">
        <f t="shared" si="4"/>
        <v>0.5</v>
      </c>
      <c r="AA31" s="112">
        <f>0.5*AA18+0.25*(AA19+AA20)</f>
        <v>0.5</v>
      </c>
      <c r="AB31" s="138">
        <f>0.5*AB18+0.25*(AB19+AB20)</f>
        <v>0.5</v>
      </c>
    </row>
    <row r="32" spans="1:28" ht="12.75">
      <c r="A32" s="18" t="s">
        <v>2</v>
      </c>
      <c r="B32" s="113" t="s">
        <v>120</v>
      </c>
      <c r="C32" s="115">
        <f aca="true" t="shared" si="5" ref="C32:Y32">0.25*(C23+C24+C25+C26)</f>
        <v>0</v>
      </c>
      <c r="D32" s="115">
        <f t="shared" si="5"/>
        <v>0</v>
      </c>
      <c r="E32" s="115">
        <f t="shared" si="5"/>
        <v>0</v>
      </c>
      <c r="F32" s="115">
        <f t="shared" si="5"/>
        <v>0</v>
      </c>
      <c r="G32" s="115">
        <f t="shared" si="5"/>
        <v>3</v>
      </c>
      <c r="H32" s="115">
        <f t="shared" si="5"/>
        <v>3</v>
      </c>
      <c r="I32" s="115">
        <f t="shared" si="5"/>
        <v>3.375</v>
      </c>
      <c r="J32" s="115">
        <f t="shared" si="5"/>
        <v>3.375</v>
      </c>
      <c r="K32" s="115">
        <f t="shared" si="5"/>
        <v>3.375</v>
      </c>
      <c r="L32" s="115">
        <f t="shared" si="5"/>
        <v>3.375</v>
      </c>
      <c r="M32" s="115">
        <f t="shared" si="5"/>
        <v>3.375</v>
      </c>
      <c r="N32" s="115">
        <f t="shared" si="5"/>
        <v>3.375</v>
      </c>
      <c r="O32" s="115">
        <f t="shared" si="5"/>
        <v>3.375</v>
      </c>
      <c r="P32" s="115">
        <f t="shared" si="5"/>
        <v>3.375</v>
      </c>
      <c r="Q32" s="115">
        <f t="shared" si="5"/>
        <v>3.375</v>
      </c>
      <c r="R32" s="115">
        <f t="shared" si="5"/>
        <v>3.375</v>
      </c>
      <c r="S32" s="115">
        <f t="shared" si="5"/>
        <v>3.375</v>
      </c>
      <c r="T32" s="115">
        <f t="shared" si="5"/>
        <v>2.625</v>
      </c>
      <c r="U32" s="115">
        <f t="shared" si="5"/>
        <v>2.625</v>
      </c>
      <c r="V32" s="115">
        <f t="shared" si="5"/>
        <v>2.625</v>
      </c>
      <c r="W32" s="115">
        <f t="shared" si="5"/>
        <v>2.625</v>
      </c>
      <c r="X32" s="115">
        <f t="shared" si="5"/>
        <v>2.625</v>
      </c>
      <c r="Y32" s="115">
        <f t="shared" si="5"/>
        <v>2.625</v>
      </c>
      <c r="AA32" s="117">
        <f>0.25*(AA23+AA24+AA25+AA26)</f>
        <v>1.875</v>
      </c>
      <c r="AB32" s="139">
        <f>0.25*(AB23+AB24+AB25+AB26)</f>
        <v>1.875</v>
      </c>
    </row>
    <row r="33" spans="1:28" ht="12.75">
      <c r="A33" s="16" t="s">
        <v>0</v>
      </c>
      <c r="B33" s="118" t="s">
        <v>121</v>
      </c>
      <c r="C33" s="44">
        <f aca="true" t="shared" si="6" ref="C33:Y33">1/3*(C27+C28+C29)</f>
        <v>2.5238093333333333</v>
      </c>
      <c r="D33" s="44">
        <f t="shared" si="6"/>
        <v>3.3888876666666663</v>
      </c>
      <c r="E33" s="44">
        <f t="shared" si="6"/>
        <v>3.3888876666666663</v>
      </c>
      <c r="F33" s="44">
        <f t="shared" si="6"/>
        <v>3.3888876666666663</v>
      </c>
      <c r="G33" s="44">
        <f t="shared" si="6"/>
        <v>3.472221</v>
      </c>
      <c r="H33" s="44">
        <f t="shared" si="6"/>
        <v>3.472221</v>
      </c>
      <c r="I33" s="44">
        <f t="shared" si="6"/>
        <v>3.472221</v>
      </c>
      <c r="J33" s="44">
        <f t="shared" si="6"/>
        <v>3.472221</v>
      </c>
      <c r="K33" s="44">
        <f t="shared" si="6"/>
        <v>3.472221</v>
      </c>
      <c r="L33" s="44">
        <f t="shared" si="6"/>
        <v>3.472221</v>
      </c>
      <c r="M33" s="44">
        <f t="shared" si="6"/>
        <v>3.472221</v>
      </c>
      <c r="N33" s="44">
        <f t="shared" si="6"/>
        <v>3.472221</v>
      </c>
      <c r="O33" s="44">
        <f t="shared" si="6"/>
        <v>3.472221</v>
      </c>
      <c r="P33" s="44">
        <f t="shared" si="6"/>
        <v>3.472221</v>
      </c>
      <c r="Q33" s="44">
        <f t="shared" si="6"/>
        <v>3.1388876666666663</v>
      </c>
      <c r="R33" s="44">
        <f t="shared" si="6"/>
        <v>3.1388876666666663</v>
      </c>
      <c r="S33" s="44">
        <f t="shared" si="6"/>
        <v>3.1388876666666663</v>
      </c>
      <c r="T33" s="44">
        <f t="shared" si="6"/>
        <v>3.1388876666666663</v>
      </c>
      <c r="U33" s="44">
        <f t="shared" si="6"/>
        <v>3.1388876666666663</v>
      </c>
      <c r="V33" s="44">
        <f t="shared" si="6"/>
        <v>3.1388876666666663</v>
      </c>
      <c r="W33" s="44">
        <f t="shared" si="6"/>
        <v>3.1388876666666663</v>
      </c>
      <c r="X33" s="44">
        <f t="shared" si="6"/>
        <v>3.1388876666666663</v>
      </c>
      <c r="Y33" s="44">
        <f t="shared" si="6"/>
        <v>3.1388876666666663</v>
      </c>
      <c r="AA33" s="55">
        <f>1/3*(AA27+AA28+AA29)</f>
        <v>3.178570333333333</v>
      </c>
      <c r="AB33" s="140">
        <f>1/3*(AB27+AB28+AB29)</f>
        <v>2.972221</v>
      </c>
    </row>
    <row r="34" spans="1:28" ht="12.75">
      <c r="A34" s="13" t="s">
        <v>117</v>
      </c>
      <c r="B34" s="119" t="s">
        <v>122</v>
      </c>
      <c r="C34" s="45">
        <f aca="true" t="shared" si="7" ref="C34:Y34">0.5*(C30+C31)</f>
        <v>0.375</v>
      </c>
      <c r="D34" s="45">
        <f t="shared" si="7"/>
        <v>0.375</v>
      </c>
      <c r="E34" s="45">
        <f t="shared" si="7"/>
        <v>0.375</v>
      </c>
      <c r="F34" s="45">
        <f t="shared" si="7"/>
        <v>0.375</v>
      </c>
      <c r="G34" s="45">
        <f t="shared" si="7"/>
        <v>0.375</v>
      </c>
      <c r="H34" s="45">
        <f t="shared" si="7"/>
        <v>1.875</v>
      </c>
      <c r="I34" s="45">
        <f t="shared" si="7"/>
        <v>1.875</v>
      </c>
      <c r="J34" s="45">
        <f t="shared" si="7"/>
        <v>1.875</v>
      </c>
      <c r="K34" s="45">
        <f t="shared" si="7"/>
        <v>1.875</v>
      </c>
      <c r="L34" s="45">
        <f t="shared" si="7"/>
        <v>1.875</v>
      </c>
      <c r="M34" s="45">
        <f t="shared" si="7"/>
        <v>1.875</v>
      </c>
      <c r="N34" s="45">
        <f t="shared" si="7"/>
        <v>1.875</v>
      </c>
      <c r="O34" s="45">
        <f t="shared" si="7"/>
        <v>1.875</v>
      </c>
      <c r="P34" s="45">
        <f t="shared" si="7"/>
        <v>1.875</v>
      </c>
      <c r="Q34" s="45">
        <f t="shared" si="7"/>
        <v>0.875</v>
      </c>
      <c r="R34" s="45">
        <f t="shared" si="7"/>
        <v>0.875</v>
      </c>
      <c r="S34" s="45">
        <f t="shared" si="7"/>
        <v>0.875</v>
      </c>
      <c r="T34" s="45">
        <f t="shared" si="7"/>
        <v>1.375</v>
      </c>
      <c r="U34" s="45">
        <f t="shared" si="7"/>
        <v>1.375</v>
      </c>
      <c r="V34" s="45">
        <f t="shared" si="7"/>
        <v>0.875</v>
      </c>
      <c r="W34" s="45">
        <f t="shared" si="7"/>
        <v>0.875</v>
      </c>
      <c r="X34" s="45">
        <f t="shared" si="7"/>
        <v>0.875</v>
      </c>
      <c r="Y34" s="45">
        <f t="shared" si="7"/>
        <v>0.875</v>
      </c>
      <c r="AA34" s="56">
        <f>0.5*(AA30+AA31)</f>
        <v>0.75</v>
      </c>
      <c r="AB34" s="141">
        <f>0.5*(AB30+AB31)</f>
        <v>0.875</v>
      </c>
    </row>
    <row r="35" spans="1:28" ht="12.75">
      <c r="A35" s="14" t="s">
        <v>2</v>
      </c>
      <c r="B35" s="120" t="s">
        <v>123</v>
      </c>
      <c r="C35" s="46">
        <f aca="true" t="shared" si="8" ref="C35:Y35">C32</f>
        <v>0</v>
      </c>
      <c r="D35" s="46">
        <f t="shared" si="8"/>
        <v>0</v>
      </c>
      <c r="E35" s="46">
        <f t="shared" si="8"/>
        <v>0</v>
      </c>
      <c r="F35" s="46">
        <f t="shared" si="8"/>
        <v>0</v>
      </c>
      <c r="G35" s="46">
        <f t="shared" si="8"/>
        <v>3</v>
      </c>
      <c r="H35" s="46">
        <f t="shared" si="8"/>
        <v>3</v>
      </c>
      <c r="I35" s="46">
        <f t="shared" si="8"/>
        <v>3.375</v>
      </c>
      <c r="J35" s="46">
        <f t="shared" si="8"/>
        <v>3.375</v>
      </c>
      <c r="K35" s="46">
        <f t="shared" si="8"/>
        <v>3.375</v>
      </c>
      <c r="L35" s="46">
        <f t="shared" si="8"/>
        <v>3.375</v>
      </c>
      <c r="M35" s="46">
        <f t="shared" si="8"/>
        <v>3.375</v>
      </c>
      <c r="N35" s="46">
        <f t="shared" si="8"/>
        <v>3.375</v>
      </c>
      <c r="O35" s="46">
        <f t="shared" si="8"/>
        <v>3.375</v>
      </c>
      <c r="P35" s="46">
        <f t="shared" si="8"/>
        <v>3.375</v>
      </c>
      <c r="Q35" s="46">
        <f t="shared" si="8"/>
        <v>3.375</v>
      </c>
      <c r="R35" s="46">
        <f t="shared" si="8"/>
        <v>3.375</v>
      </c>
      <c r="S35" s="46">
        <f t="shared" si="8"/>
        <v>3.375</v>
      </c>
      <c r="T35" s="46">
        <f t="shared" si="8"/>
        <v>2.625</v>
      </c>
      <c r="U35" s="46">
        <f t="shared" si="8"/>
        <v>2.625</v>
      </c>
      <c r="V35" s="46">
        <f t="shared" si="8"/>
        <v>2.625</v>
      </c>
      <c r="W35" s="46">
        <f t="shared" si="8"/>
        <v>2.625</v>
      </c>
      <c r="X35" s="46">
        <f t="shared" si="8"/>
        <v>2.625</v>
      </c>
      <c r="Y35" s="46">
        <f t="shared" si="8"/>
        <v>2.625</v>
      </c>
      <c r="AA35" s="57">
        <f>AA32</f>
        <v>1.875</v>
      </c>
      <c r="AB35" s="142">
        <f>AB32</f>
        <v>1.875</v>
      </c>
    </row>
    <row r="36" spans="1:28" ht="12.75">
      <c r="A36" s="15" t="s">
        <v>118</v>
      </c>
      <c r="B36" s="121"/>
      <c r="C36" s="47">
        <f aca="true" t="shared" si="9" ref="C36:Y36">5/12*C33+5/12*C34+2/12*C35</f>
        <v>1.2078372222222222</v>
      </c>
      <c r="D36" s="47">
        <f t="shared" si="9"/>
        <v>1.5682865277777778</v>
      </c>
      <c r="E36" s="47">
        <f t="shared" si="9"/>
        <v>1.5682865277777778</v>
      </c>
      <c r="F36" s="47">
        <f t="shared" si="9"/>
        <v>1.5682865277777778</v>
      </c>
      <c r="G36" s="47">
        <f t="shared" si="9"/>
        <v>2.10300875</v>
      </c>
      <c r="H36" s="47">
        <f t="shared" si="9"/>
        <v>2.72800875</v>
      </c>
      <c r="I36" s="47">
        <f t="shared" si="9"/>
        <v>2.79050875</v>
      </c>
      <c r="J36" s="47">
        <f t="shared" si="9"/>
        <v>2.79050875</v>
      </c>
      <c r="K36" s="47">
        <f t="shared" si="9"/>
        <v>2.79050875</v>
      </c>
      <c r="L36" s="47">
        <f t="shared" si="9"/>
        <v>2.79050875</v>
      </c>
      <c r="M36" s="47">
        <f t="shared" si="9"/>
        <v>2.79050875</v>
      </c>
      <c r="N36" s="47">
        <f t="shared" si="9"/>
        <v>2.79050875</v>
      </c>
      <c r="O36" s="47">
        <f t="shared" si="9"/>
        <v>2.79050875</v>
      </c>
      <c r="P36" s="47">
        <f t="shared" si="9"/>
        <v>2.79050875</v>
      </c>
      <c r="Q36" s="47">
        <f t="shared" si="9"/>
        <v>2.2349531944444445</v>
      </c>
      <c r="R36" s="47">
        <f t="shared" si="9"/>
        <v>2.2349531944444445</v>
      </c>
      <c r="S36" s="47">
        <f t="shared" si="9"/>
        <v>2.2349531944444445</v>
      </c>
      <c r="T36" s="47">
        <f t="shared" si="9"/>
        <v>2.3182865277777776</v>
      </c>
      <c r="U36" s="47">
        <f t="shared" si="9"/>
        <v>2.3182865277777776</v>
      </c>
      <c r="V36" s="47">
        <f t="shared" si="9"/>
        <v>2.1099531944444445</v>
      </c>
      <c r="W36" s="47">
        <f t="shared" si="9"/>
        <v>2.1099531944444445</v>
      </c>
      <c r="X36" s="47">
        <f t="shared" si="9"/>
        <v>2.1099531944444445</v>
      </c>
      <c r="Y36" s="47">
        <f t="shared" si="9"/>
        <v>2.1099531944444445</v>
      </c>
      <c r="AA36" s="58">
        <f>5/12*AA33+5/12*AA34+2/12*AA35</f>
        <v>1.9494043055555554</v>
      </c>
      <c r="AB36" s="143">
        <f>5/12*AB33+5/12*AB34+2/12*AB35</f>
        <v>1.9155087499999999</v>
      </c>
    </row>
    <row r="37" spans="1:28" s="7" customFormat="1" ht="12.75">
      <c r="A37" s="5"/>
      <c r="B37" s="5"/>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AA37" s="144"/>
      <c r="AB37" s="144"/>
    </row>
    <row r="38" spans="1:28" s="7" customFormat="1" ht="12.75">
      <c r="A38" s="5" t="s">
        <v>23</v>
      </c>
      <c r="C38" s="144"/>
      <c r="D38" s="144"/>
      <c r="E38" s="144"/>
      <c r="F38" s="144"/>
      <c r="G38" s="144"/>
      <c r="H38" s="144"/>
      <c r="I38" s="144"/>
      <c r="J38" s="144"/>
      <c r="K38" s="144"/>
      <c r="L38" s="144"/>
      <c r="M38" s="144"/>
      <c r="N38" s="144"/>
      <c r="O38" s="144"/>
      <c r="P38" s="144"/>
      <c r="Q38" s="144"/>
      <c r="R38" s="144"/>
      <c r="S38" s="144"/>
      <c r="T38" s="144"/>
      <c r="U38" s="144"/>
      <c r="V38" s="144"/>
      <c r="W38" s="144"/>
      <c r="X38" s="144"/>
      <c r="Y38" s="144"/>
      <c r="AA38" s="144"/>
      <c r="AB38" s="144"/>
    </row>
    <row r="39" spans="1:28" s="7" customFormat="1" ht="12.75">
      <c r="A39" s="5" t="s">
        <v>24</v>
      </c>
      <c r="C39" s="144"/>
      <c r="D39" s="144"/>
      <c r="E39" s="144"/>
      <c r="F39" s="144"/>
      <c r="G39" s="144"/>
      <c r="H39" s="144"/>
      <c r="I39" s="144"/>
      <c r="J39" s="144"/>
      <c r="K39" s="144"/>
      <c r="L39" s="144"/>
      <c r="M39" s="144"/>
      <c r="N39" s="144"/>
      <c r="O39" s="144"/>
      <c r="P39" s="144"/>
      <c r="Q39" s="144"/>
      <c r="R39" s="144"/>
      <c r="S39" s="144"/>
      <c r="T39" s="144"/>
      <c r="U39" s="144"/>
      <c r="V39" s="144"/>
      <c r="W39" s="144"/>
      <c r="X39" s="144"/>
      <c r="Y39" s="144"/>
      <c r="AA39" s="144"/>
      <c r="AB39" s="144"/>
    </row>
    <row r="40" spans="1:28" s="7" customFormat="1" ht="12.75">
      <c r="A40" s="5"/>
      <c r="B40" s="5"/>
      <c r="C40" s="144"/>
      <c r="D40" s="144"/>
      <c r="E40" s="144"/>
      <c r="F40" s="144"/>
      <c r="G40" s="144"/>
      <c r="H40" s="144"/>
      <c r="I40" s="144"/>
      <c r="J40" s="144"/>
      <c r="K40" s="144"/>
      <c r="L40" s="144"/>
      <c r="M40" s="144"/>
      <c r="N40" s="144"/>
      <c r="O40" s="144"/>
      <c r="P40" s="144"/>
      <c r="Q40" s="144"/>
      <c r="R40" s="144"/>
      <c r="S40" s="144"/>
      <c r="T40" s="144"/>
      <c r="U40" s="144"/>
      <c r="V40" s="144"/>
      <c r="W40" s="144"/>
      <c r="X40" s="144"/>
      <c r="Y40" s="144"/>
      <c r="AA40" s="144"/>
      <c r="AB40" s="144"/>
    </row>
    <row r="41" spans="1:28" s="7" customFormat="1" ht="12.75">
      <c r="A41" s="5"/>
      <c r="B41" s="5"/>
      <c r="C41" s="144"/>
      <c r="D41" s="144"/>
      <c r="E41" s="144"/>
      <c r="F41" s="144"/>
      <c r="G41" s="144"/>
      <c r="H41" s="144"/>
      <c r="I41" s="144"/>
      <c r="J41" s="144"/>
      <c r="K41" s="144"/>
      <c r="L41" s="144"/>
      <c r="M41" s="144"/>
      <c r="N41" s="144"/>
      <c r="O41" s="144"/>
      <c r="P41" s="144"/>
      <c r="Q41" s="144"/>
      <c r="R41" s="144"/>
      <c r="S41" s="144"/>
      <c r="T41" s="144"/>
      <c r="U41" s="144"/>
      <c r="V41" s="144"/>
      <c r="W41" s="144"/>
      <c r="X41" s="144"/>
      <c r="Y41" s="144"/>
      <c r="AA41" s="144"/>
      <c r="AB41" s="144"/>
    </row>
    <row r="42" spans="17:24" ht="12.75">
      <c r="Q42" s="7" t="s">
        <v>3</v>
      </c>
      <c r="T42" s="68" t="s">
        <v>134</v>
      </c>
      <c r="X42" s="68" t="s">
        <v>133</v>
      </c>
    </row>
    <row r="43" ht="12.75">
      <c r="A43" s="5" t="s">
        <v>4</v>
      </c>
    </row>
    <row r="44" spans="1:28" s="4" customFormat="1" ht="12.75">
      <c r="A44" s="27" t="s">
        <v>94</v>
      </c>
      <c r="B44" s="28" t="s">
        <v>119</v>
      </c>
      <c r="C44" s="29">
        <v>1987</v>
      </c>
      <c r="D44" s="30">
        <v>1988</v>
      </c>
      <c r="E44" s="30">
        <v>1989</v>
      </c>
      <c r="F44" s="30">
        <v>1990</v>
      </c>
      <c r="G44" s="30">
        <v>1991</v>
      </c>
      <c r="H44" s="30">
        <v>1992</v>
      </c>
      <c r="I44" s="30">
        <v>1993</v>
      </c>
      <c r="J44" s="30">
        <v>1994</v>
      </c>
      <c r="K44" s="30">
        <v>1995</v>
      </c>
      <c r="L44" s="30">
        <v>1996</v>
      </c>
      <c r="M44" s="30">
        <v>1997</v>
      </c>
      <c r="N44" s="30">
        <v>1998</v>
      </c>
      <c r="O44" s="30">
        <v>1999</v>
      </c>
      <c r="P44" s="30">
        <v>2000</v>
      </c>
      <c r="Q44" s="30">
        <v>2001</v>
      </c>
      <c r="R44" s="30">
        <v>2002</v>
      </c>
      <c r="S44" s="30">
        <v>2003</v>
      </c>
      <c r="T44" s="30">
        <v>2004</v>
      </c>
      <c r="U44" s="30">
        <v>2005</v>
      </c>
      <c r="V44" s="30">
        <v>2006</v>
      </c>
      <c r="W44" s="30">
        <v>2007</v>
      </c>
      <c r="X44" s="30">
        <v>2008</v>
      </c>
      <c r="Y44" s="30">
        <v>2009</v>
      </c>
      <c r="AA44" s="30" t="s">
        <v>5</v>
      </c>
      <c r="AB44" s="31" t="s">
        <v>149</v>
      </c>
    </row>
    <row r="45" spans="3:25" ht="12.75">
      <c r="C45" s="69">
        <f aca="true" t="shared" si="10" ref="C45:G48">C33</f>
        <v>2.5238093333333333</v>
      </c>
      <c r="D45" s="69">
        <f t="shared" si="10"/>
        <v>3.3888876666666663</v>
      </c>
      <c r="E45" s="69">
        <f t="shared" si="10"/>
        <v>3.3888876666666663</v>
      </c>
      <c r="F45" s="69">
        <f t="shared" si="10"/>
        <v>3.3888876666666663</v>
      </c>
      <c r="G45" s="69">
        <f t="shared" si="10"/>
        <v>3.472221</v>
      </c>
      <c r="H45" s="122">
        <v>3.472221</v>
      </c>
      <c r="I45" s="69">
        <f aca="true" t="shared" si="11" ref="I45:P48">I33</f>
        <v>3.472221</v>
      </c>
      <c r="J45" s="69">
        <f t="shared" si="11"/>
        <v>3.472221</v>
      </c>
      <c r="K45" s="69">
        <f t="shared" si="11"/>
        <v>3.472221</v>
      </c>
      <c r="L45" s="69">
        <f t="shared" si="11"/>
        <v>3.472221</v>
      </c>
      <c r="M45" s="69">
        <f t="shared" si="11"/>
        <v>3.472221</v>
      </c>
      <c r="N45" s="69">
        <f t="shared" si="11"/>
        <v>3.472221</v>
      </c>
      <c r="O45" s="69">
        <f t="shared" si="11"/>
        <v>3.472221</v>
      </c>
      <c r="P45" s="69">
        <f t="shared" si="11"/>
        <v>3.472221</v>
      </c>
      <c r="Q45" s="7">
        <v>3.472221</v>
      </c>
      <c r="R45" s="69">
        <f>R33</f>
        <v>3.1388876666666663</v>
      </c>
      <c r="S45" s="69">
        <f>S33</f>
        <v>3.1388876666666663</v>
      </c>
      <c r="T45" s="69">
        <f>T33</f>
        <v>3.1388876666666663</v>
      </c>
      <c r="U45" s="69">
        <f>U33</f>
        <v>3.1388876666666663</v>
      </c>
      <c r="V45" s="68">
        <v>3.1388876666666663</v>
      </c>
      <c r="W45" s="69">
        <f>W33</f>
        <v>3.1388876666666663</v>
      </c>
      <c r="X45" s="69">
        <f>X33</f>
        <v>3.1388876666666663</v>
      </c>
      <c r="Y45" s="69">
        <f>Y33</f>
        <v>3.1388876666666663</v>
      </c>
    </row>
    <row r="46" spans="3:25" ht="12.75">
      <c r="C46" s="69">
        <f t="shared" si="10"/>
        <v>0.375</v>
      </c>
      <c r="D46" s="69">
        <f t="shared" si="10"/>
        <v>0.375</v>
      </c>
      <c r="E46" s="69">
        <f t="shared" si="10"/>
        <v>0.375</v>
      </c>
      <c r="F46" s="69">
        <f t="shared" si="10"/>
        <v>0.375</v>
      </c>
      <c r="G46" s="69">
        <f t="shared" si="10"/>
        <v>0.375</v>
      </c>
      <c r="H46" s="122">
        <v>0.25</v>
      </c>
      <c r="I46" s="69">
        <f t="shared" si="11"/>
        <v>1.875</v>
      </c>
      <c r="J46" s="69">
        <f t="shared" si="11"/>
        <v>1.875</v>
      </c>
      <c r="K46" s="69">
        <f t="shared" si="11"/>
        <v>1.875</v>
      </c>
      <c r="L46" s="69">
        <f t="shared" si="11"/>
        <v>1.875</v>
      </c>
      <c r="M46" s="69">
        <f t="shared" si="11"/>
        <v>1.875</v>
      </c>
      <c r="N46" s="69">
        <f t="shared" si="11"/>
        <v>1.875</v>
      </c>
      <c r="O46" s="69">
        <f t="shared" si="11"/>
        <v>1.875</v>
      </c>
      <c r="P46" s="69">
        <f t="shared" si="11"/>
        <v>1.875</v>
      </c>
      <c r="Q46" s="7">
        <v>1.75</v>
      </c>
      <c r="R46" s="69">
        <f aca="true" t="shared" si="12" ref="R46:T48">R34</f>
        <v>0.875</v>
      </c>
      <c r="S46" s="69">
        <f t="shared" si="12"/>
        <v>0.875</v>
      </c>
      <c r="T46" s="69">
        <f t="shared" si="12"/>
        <v>1.375</v>
      </c>
      <c r="U46" s="69">
        <f>U34</f>
        <v>1.375</v>
      </c>
      <c r="V46" s="68">
        <v>1.25</v>
      </c>
      <c r="W46" s="69">
        <f aca="true" t="shared" si="13" ref="W46:Y48">W34</f>
        <v>0.875</v>
      </c>
      <c r="X46" s="69">
        <f t="shared" si="13"/>
        <v>0.875</v>
      </c>
      <c r="Y46" s="69">
        <f t="shared" si="13"/>
        <v>0.875</v>
      </c>
    </row>
    <row r="47" spans="3:25" ht="12.75">
      <c r="C47" s="69">
        <f t="shared" si="10"/>
        <v>0</v>
      </c>
      <c r="D47" s="69">
        <f t="shared" si="10"/>
        <v>0</v>
      </c>
      <c r="E47" s="69">
        <f t="shared" si="10"/>
        <v>0</v>
      </c>
      <c r="F47" s="69">
        <f t="shared" si="10"/>
        <v>0</v>
      </c>
      <c r="G47" s="69">
        <f t="shared" si="10"/>
        <v>3</v>
      </c>
      <c r="H47" s="122">
        <v>3</v>
      </c>
      <c r="I47" s="69">
        <f t="shared" si="11"/>
        <v>3.375</v>
      </c>
      <c r="J47" s="69">
        <f t="shared" si="11"/>
        <v>3.375</v>
      </c>
      <c r="K47" s="69">
        <f t="shared" si="11"/>
        <v>3.375</v>
      </c>
      <c r="L47" s="69">
        <f t="shared" si="11"/>
        <v>3.375</v>
      </c>
      <c r="M47" s="69">
        <f t="shared" si="11"/>
        <v>3.375</v>
      </c>
      <c r="N47" s="69">
        <f t="shared" si="11"/>
        <v>3.375</v>
      </c>
      <c r="O47" s="69">
        <f t="shared" si="11"/>
        <v>3.375</v>
      </c>
      <c r="P47" s="69">
        <f t="shared" si="11"/>
        <v>3.375</v>
      </c>
      <c r="Q47" s="7">
        <v>3.375</v>
      </c>
      <c r="R47" s="69">
        <f t="shared" si="12"/>
        <v>3.375</v>
      </c>
      <c r="S47" s="69">
        <f t="shared" si="12"/>
        <v>3.375</v>
      </c>
      <c r="T47" s="69">
        <f t="shared" si="12"/>
        <v>2.625</v>
      </c>
      <c r="U47" s="69">
        <f>U35</f>
        <v>2.625</v>
      </c>
      <c r="V47" s="68">
        <v>2.625</v>
      </c>
      <c r="W47" s="69">
        <f t="shared" si="13"/>
        <v>2.625</v>
      </c>
      <c r="X47" s="69">
        <f t="shared" si="13"/>
        <v>2.625</v>
      </c>
      <c r="Y47" s="69">
        <f t="shared" si="13"/>
        <v>2.625</v>
      </c>
    </row>
    <row r="48" spans="3:25" ht="12.75">
      <c r="C48" s="69">
        <f t="shared" si="10"/>
        <v>1.2078372222222222</v>
      </c>
      <c r="D48" s="69">
        <f t="shared" si="10"/>
        <v>1.5682865277777778</v>
      </c>
      <c r="E48" s="69">
        <f t="shared" si="10"/>
        <v>1.5682865277777778</v>
      </c>
      <c r="F48" s="69">
        <f t="shared" si="10"/>
        <v>1.5682865277777778</v>
      </c>
      <c r="G48" s="69">
        <f t="shared" si="10"/>
        <v>2.10300875</v>
      </c>
      <c r="H48" s="122">
        <v>2.050925416666667</v>
      </c>
      <c r="I48" s="69">
        <f t="shared" si="11"/>
        <v>2.79050875</v>
      </c>
      <c r="J48" s="69">
        <f t="shared" si="11"/>
        <v>2.79050875</v>
      </c>
      <c r="K48" s="69">
        <f t="shared" si="11"/>
        <v>2.79050875</v>
      </c>
      <c r="L48" s="69">
        <f t="shared" si="11"/>
        <v>2.79050875</v>
      </c>
      <c r="M48" s="69">
        <f t="shared" si="11"/>
        <v>2.79050875</v>
      </c>
      <c r="N48" s="69">
        <f t="shared" si="11"/>
        <v>2.79050875</v>
      </c>
      <c r="O48" s="69">
        <f t="shared" si="11"/>
        <v>2.79050875</v>
      </c>
      <c r="P48" s="69">
        <f t="shared" si="11"/>
        <v>2.79050875</v>
      </c>
      <c r="Q48" s="7">
        <v>2.738425416666667</v>
      </c>
      <c r="R48" s="69">
        <f t="shared" si="12"/>
        <v>2.2349531944444445</v>
      </c>
      <c r="S48" s="69">
        <f t="shared" si="12"/>
        <v>2.2349531944444445</v>
      </c>
      <c r="T48" s="69">
        <f t="shared" si="12"/>
        <v>2.3182865277777776</v>
      </c>
      <c r="U48" s="69">
        <f>U36</f>
        <v>2.3182865277777776</v>
      </c>
      <c r="V48" s="68">
        <v>2.2662031944444445</v>
      </c>
      <c r="W48" s="69">
        <f t="shared" si="13"/>
        <v>2.1099531944444445</v>
      </c>
      <c r="X48" s="69">
        <f t="shared" si="13"/>
        <v>2.1099531944444445</v>
      </c>
      <c r="Y48" s="69">
        <f t="shared" si="13"/>
        <v>2.1099531944444445</v>
      </c>
    </row>
    <row r="49" ht="12.75">
      <c r="H49" s="122"/>
    </row>
    <row r="50" ht="12.75">
      <c r="H50" s="122"/>
    </row>
    <row r="51" ht="12.75">
      <c r="H51" s="122"/>
    </row>
    <row r="52" ht="12.75">
      <c r="H52" s="122"/>
    </row>
    <row r="53" ht="12.75">
      <c r="H53" s="122"/>
    </row>
    <row r="54" ht="12.75">
      <c r="H54" s="122"/>
    </row>
    <row r="55" ht="12.75">
      <c r="H55" s="122"/>
    </row>
    <row r="56" ht="12.75">
      <c r="H56" s="122"/>
    </row>
    <row r="57" ht="12.75">
      <c r="H57" s="122"/>
    </row>
    <row r="58" ht="12.75">
      <c r="H58" s="122"/>
    </row>
    <row r="59" ht="12.75">
      <c r="H59" s="122"/>
    </row>
    <row r="60" ht="12.75">
      <c r="H60" s="122"/>
    </row>
    <row r="61" ht="12.75">
      <c r="H61" s="122"/>
    </row>
    <row r="62" ht="12.75">
      <c r="H62" s="122"/>
    </row>
    <row r="63" ht="12.75">
      <c r="H63" s="122"/>
    </row>
    <row r="64" ht="12.75">
      <c r="H64" s="122"/>
    </row>
    <row r="65" ht="12.75">
      <c r="H65" s="122"/>
    </row>
    <row r="66" ht="12.75">
      <c r="H66" s="122"/>
    </row>
    <row r="67" ht="12.75">
      <c r="H67" s="122"/>
    </row>
    <row r="68" ht="12.75">
      <c r="H68" s="122"/>
    </row>
  </sheetData>
  <sheetProtection/>
  <printOptions/>
  <pageMargins left="0.75" right="0.75" top="1" bottom="1" header="0.5" footer="0.5"/>
  <pageSetup orientation="portrait" paperSize="9"/>
  <legacyDrawing r:id="rId2"/>
</worksheet>
</file>

<file path=xl/worksheets/sheet14.xml><?xml version="1.0" encoding="utf-8"?>
<worksheet xmlns="http://schemas.openxmlformats.org/spreadsheetml/2006/main" xmlns:r="http://schemas.openxmlformats.org/officeDocument/2006/relationships">
  <dimension ref="A1:V48"/>
  <sheetViews>
    <sheetView zoomScalePageLayoutView="0" workbookViewId="0" topLeftCell="A25">
      <selection activeCell="A1" sqref="A1:V36"/>
    </sheetView>
  </sheetViews>
  <sheetFormatPr defaultColWidth="9.140625" defaultRowHeight="12.75"/>
  <cols>
    <col min="2" max="2" width="43.57421875" style="0" customWidth="1"/>
    <col min="3" max="22" width="5.8515625" style="0" customWidth="1"/>
  </cols>
  <sheetData>
    <row r="1" spans="1:22" s="4" customFormat="1" ht="12.75">
      <c r="A1" s="27" t="s">
        <v>90</v>
      </c>
      <c r="B1" s="28" t="s">
        <v>91</v>
      </c>
      <c r="C1" s="29" t="s">
        <v>35</v>
      </c>
      <c r="D1" s="30" t="s">
        <v>36</v>
      </c>
      <c r="E1" s="30" t="s">
        <v>37</v>
      </c>
      <c r="F1" s="30" t="s">
        <v>38</v>
      </c>
      <c r="G1" s="30" t="s">
        <v>39</v>
      </c>
      <c r="H1" s="30" t="s">
        <v>40</v>
      </c>
      <c r="I1" s="30" t="s">
        <v>41</v>
      </c>
      <c r="J1" s="30" t="s">
        <v>42</v>
      </c>
      <c r="K1" s="30" t="s">
        <v>43</v>
      </c>
      <c r="L1" s="30" t="s">
        <v>44</v>
      </c>
      <c r="M1" s="30" t="s">
        <v>48</v>
      </c>
      <c r="N1" s="30" t="s">
        <v>49</v>
      </c>
      <c r="O1" s="30" t="s">
        <v>50</v>
      </c>
      <c r="P1" s="30" t="s">
        <v>51</v>
      </c>
      <c r="Q1" s="30" t="s">
        <v>52</v>
      </c>
      <c r="R1" s="30" t="s">
        <v>53</v>
      </c>
      <c r="S1" s="30" t="s">
        <v>54</v>
      </c>
      <c r="T1" s="30" t="s">
        <v>55</v>
      </c>
      <c r="U1" s="30" t="s">
        <v>56</v>
      </c>
      <c r="V1" s="31" t="s">
        <v>57</v>
      </c>
    </row>
    <row r="2" spans="1:22" ht="12.75">
      <c r="A2" s="12" t="s">
        <v>65</v>
      </c>
      <c r="B2" s="19" t="s">
        <v>106</v>
      </c>
      <c r="C2" s="123">
        <v>6</v>
      </c>
      <c r="D2" s="124">
        <v>6</v>
      </c>
      <c r="E2" s="124">
        <v>6</v>
      </c>
      <c r="F2" s="124">
        <v>6</v>
      </c>
      <c r="G2" s="124">
        <v>6</v>
      </c>
      <c r="H2" s="124">
        <v>6</v>
      </c>
      <c r="I2" s="124">
        <v>6</v>
      </c>
      <c r="J2" s="48">
        <v>4</v>
      </c>
      <c r="K2" s="48">
        <v>4</v>
      </c>
      <c r="L2" s="48">
        <v>4</v>
      </c>
      <c r="M2" s="48">
        <v>4</v>
      </c>
      <c r="N2" s="48">
        <v>4</v>
      </c>
      <c r="O2" s="48">
        <v>4</v>
      </c>
      <c r="P2" s="48">
        <v>4</v>
      </c>
      <c r="Q2" s="48">
        <v>4</v>
      </c>
      <c r="R2" s="48">
        <v>4</v>
      </c>
      <c r="S2" s="48">
        <v>4</v>
      </c>
      <c r="T2" s="48">
        <v>4</v>
      </c>
      <c r="U2" s="48">
        <v>4</v>
      </c>
      <c r="V2" s="49">
        <v>4</v>
      </c>
    </row>
    <row r="3" spans="1:22" ht="12.75">
      <c r="A3" s="12" t="s">
        <v>66</v>
      </c>
      <c r="B3" s="19" t="s">
        <v>95</v>
      </c>
      <c r="C3" s="126">
        <v>0</v>
      </c>
      <c r="D3" s="127">
        <v>6</v>
      </c>
      <c r="E3" s="127">
        <v>6</v>
      </c>
      <c r="F3" s="127">
        <v>6</v>
      </c>
      <c r="G3" s="127">
        <v>6</v>
      </c>
      <c r="H3" s="127">
        <v>6</v>
      </c>
      <c r="I3" s="127">
        <v>6</v>
      </c>
      <c r="J3" s="32">
        <v>6</v>
      </c>
      <c r="K3" s="32">
        <v>6</v>
      </c>
      <c r="L3" s="32">
        <v>6</v>
      </c>
      <c r="M3" s="32">
        <v>6</v>
      </c>
      <c r="N3" s="32">
        <v>6</v>
      </c>
      <c r="O3" s="32">
        <v>6</v>
      </c>
      <c r="P3" s="32">
        <v>0</v>
      </c>
      <c r="Q3" s="32">
        <v>0</v>
      </c>
      <c r="R3" s="32">
        <v>0</v>
      </c>
      <c r="S3" s="32">
        <v>0</v>
      </c>
      <c r="T3" s="32">
        <v>0</v>
      </c>
      <c r="U3" s="32">
        <v>0</v>
      </c>
      <c r="V3" s="33">
        <v>0</v>
      </c>
    </row>
    <row r="4" spans="1:22" ht="12.75">
      <c r="A4" s="12" t="s">
        <v>67</v>
      </c>
      <c r="B4" s="19" t="s">
        <v>96</v>
      </c>
      <c r="C4" s="126">
        <v>6</v>
      </c>
      <c r="D4" s="127">
        <v>6</v>
      </c>
      <c r="E4" s="127">
        <v>6</v>
      </c>
      <c r="F4" s="127">
        <v>6</v>
      </c>
      <c r="G4" s="127">
        <v>6</v>
      </c>
      <c r="H4" s="127">
        <v>6</v>
      </c>
      <c r="I4" s="127">
        <v>6</v>
      </c>
      <c r="J4" s="32">
        <v>6</v>
      </c>
      <c r="K4" s="32">
        <v>6</v>
      </c>
      <c r="L4" s="32">
        <v>6</v>
      </c>
      <c r="M4" s="32">
        <v>6</v>
      </c>
      <c r="N4" s="32">
        <v>6</v>
      </c>
      <c r="O4" s="32">
        <v>6</v>
      </c>
      <c r="P4" s="32">
        <v>6</v>
      </c>
      <c r="Q4" s="32">
        <v>6</v>
      </c>
      <c r="R4" s="32">
        <v>6</v>
      </c>
      <c r="S4" s="32">
        <v>6</v>
      </c>
      <c r="T4" s="32">
        <v>6</v>
      </c>
      <c r="U4" s="32">
        <v>6</v>
      </c>
      <c r="V4" s="33">
        <v>6</v>
      </c>
    </row>
    <row r="5" spans="1:22" ht="12.75">
      <c r="A5" s="12" t="s">
        <v>68</v>
      </c>
      <c r="B5" s="19" t="s">
        <v>97</v>
      </c>
      <c r="C5" s="126">
        <v>4</v>
      </c>
      <c r="D5" s="127">
        <v>4</v>
      </c>
      <c r="E5" s="127">
        <v>4</v>
      </c>
      <c r="F5" s="127">
        <v>4</v>
      </c>
      <c r="G5" s="127">
        <v>4</v>
      </c>
      <c r="H5" s="127">
        <v>4</v>
      </c>
      <c r="I5" s="127">
        <v>4</v>
      </c>
      <c r="J5" s="32">
        <v>4</v>
      </c>
      <c r="K5" s="32">
        <v>4</v>
      </c>
      <c r="L5" s="32">
        <v>4</v>
      </c>
      <c r="M5" s="32">
        <v>4</v>
      </c>
      <c r="N5" s="32">
        <v>4</v>
      </c>
      <c r="O5" s="32">
        <v>4</v>
      </c>
      <c r="P5" s="32">
        <v>4</v>
      </c>
      <c r="Q5" s="32">
        <v>4</v>
      </c>
      <c r="R5" s="32">
        <v>4</v>
      </c>
      <c r="S5" s="32">
        <v>4</v>
      </c>
      <c r="T5" s="32">
        <v>4</v>
      </c>
      <c r="U5" s="32">
        <v>4</v>
      </c>
      <c r="V5" s="33">
        <v>4</v>
      </c>
    </row>
    <row r="6" spans="1:22" ht="12.75">
      <c r="A6" s="12" t="s">
        <v>69</v>
      </c>
      <c r="B6" s="19" t="s">
        <v>98</v>
      </c>
      <c r="C6" s="126">
        <v>1</v>
      </c>
      <c r="D6" s="127">
        <v>1</v>
      </c>
      <c r="E6" s="127">
        <v>1</v>
      </c>
      <c r="F6" s="127">
        <v>1</v>
      </c>
      <c r="G6" s="127">
        <v>1</v>
      </c>
      <c r="H6" s="127">
        <v>1</v>
      </c>
      <c r="I6" s="127">
        <v>1</v>
      </c>
      <c r="J6" s="32">
        <v>1</v>
      </c>
      <c r="K6" s="32">
        <v>1</v>
      </c>
      <c r="L6" s="32">
        <v>1</v>
      </c>
      <c r="M6" s="32">
        <v>1</v>
      </c>
      <c r="N6" s="32">
        <v>1</v>
      </c>
      <c r="O6" s="32">
        <v>1</v>
      </c>
      <c r="P6" s="32">
        <v>1</v>
      </c>
      <c r="Q6" s="32">
        <v>1</v>
      </c>
      <c r="R6" s="32">
        <v>1</v>
      </c>
      <c r="S6" s="32">
        <v>1</v>
      </c>
      <c r="T6" s="32">
        <v>1</v>
      </c>
      <c r="U6" s="32">
        <v>1</v>
      </c>
      <c r="V6" s="33">
        <v>1</v>
      </c>
    </row>
    <row r="7" spans="1:22" ht="12.75">
      <c r="A7" s="12" t="s">
        <v>70</v>
      </c>
      <c r="B7" s="19" t="s">
        <v>99</v>
      </c>
      <c r="C7" s="126">
        <v>6</v>
      </c>
      <c r="D7" s="127">
        <v>6</v>
      </c>
      <c r="E7" s="127">
        <v>6</v>
      </c>
      <c r="F7" s="127">
        <v>6</v>
      </c>
      <c r="G7" s="127">
        <v>6</v>
      </c>
      <c r="H7" s="127">
        <v>6</v>
      </c>
      <c r="I7" s="127">
        <v>6</v>
      </c>
      <c r="J7" s="32">
        <v>6</v>
      </c>
      <c r="K7" s="32">
        <v>6</v>
      </c>
      <c r="L7" s="32">
        <v>6</v>
      </c>
      <c r="M7" s="32">
        <v>6</v>
      </c>
      <c r="N7" s="32">
        <v>6</v>
      </c>
      <c r="O7" s="32">
        <v>6</v>
      </c>
      <c r="P7" s="32">
        <v>6</v>
      </c>
      <c r="Q7" s="32">
        <v>6</v>
      </c>
      <c r="R7" s="32">
        <v>6</v>
      </c>
      <c r="S7" s="32">
        <v>6</v>
      </c>
      <c r="T7" s="32">
        <v>6</v>
      </c>
      <c r="U7" s="32">
        <v>6</v>
      </c>
      <c r="V7" s="33">
        <v>6</v>
      </c>
    </row>
    <row r="8" spans="1:22" ht="12.75">
      <c r="A8" s="12" t="s">
        <v>71</v>
      </c>
      <c r="B8" s="19" t="s">
        <v>100</v>
      </c>
      <c r="C8" s="126">
        <v>4</v>
      </c>
      <c r="D8" s="127">
        <v>4</v>
      </c>
      <c r="E8" s="127">
        <v>4</v>
      </c>
      <c r="F8" s="127">
        <v>4</v>
      </c>
      <c r="G8" s="127">
        <v>4</v>
      </c>
      <c r="H8" s="127">
        <v>4</v>
      </c>
      <c r="I8" s="127">
        <v>4</v>
      </c>
      <c r="J8" s="32">
        <v>4</v>
      </c>
      <c r="K8" s="32">
        <v>6</v>
      </c>
      <c r="L8" s="32">
        <v>6</v>
      </c>
      <c r="M8" s="32">
        <v>6</v>
      </c>
      <c r="N8" s="32">
        <v>6</v>
      </c>
      <c r="O8" s="32">
        <v>6</v>
      </c>
      <c r="P8" s="32">
        <v>4</v>
      </c>
      <c r="Q8" s="32">
        <v>4</v>
      </c>
      <c r="R8" s="32">
        <v>4</v>
      </c>
      <c r="S8" s="32">
        <v>4</v>
      </c>
      <c r="T8" s="32">
        <v>4</v>
      </c>
      <c r="U8" s="32">
        <v>4</v>
      </c>
      <c r="V8" s="33">
        <v>4</v>
      </c>
    </row>
    <row r="9" spans="1:22" ht="12.75">
      <c r="A9" s="12" t="s">
        <v>72</v>
      </c>
      <c r="B9" s="19" t="s">
        <v>101</v>
      </c>
      <c r="C9" s="126">
        <v>1</v>
      </c>
      <c r="D9" s="127">
        <v>1</v>
      </c>
      <c r="E9" s="127">
        <v>1</v>
      </c>
      <c r="F9" s="127">
        <v>1</v>
      </c>
      <c r="G9" s="127">
        <v>1</v>
      </c>
      <c r="H9" s="127">
        <v>1</v>
      </c>
      <c r="I9" s="127">
        <v>1</v>
      </c>
      <c r="J9" s="32">
        <v>1</v>
      </c>
      <c r="K9" s="32">
        <v>2</v>
      </c>
      <c r="L9" s="32">
        <v>2</v>
      </c>
      <c r="M9" s="32">
        <v>2</v>
      </c>
      <c r="N9" s="32">
        <v>2</v>
      </c>
      <c r="O9" s="32">
        <v>2</v>
      </c>
      <c r="P9" s="32">
        <v>1</v>
      </c>
      <c r="Q9" s="32">
        <v>1</v>
      </c>
      <c r="R9" s="32">
        <v>1</v>
      </c>
      <c r="S9" s="32">
        <v>1</v>
      </c>
      <c r="T9" s="32">
        <v>1</v>
      </c>
      <c r="U9" s="32">
        <v>1</v>
      </c>
      <c r="V9" s="33">
        <v>1</v>
      </c>
    </row>
    <row r="10" spans="1:22" ht="12.75">
      <c r="A10" s="12" t="s">
        <v>73</v>
      </c>
      <c r="B10" s="19" t="s">
        <v>102</v>
      </c>
      <c r="C10" s="126">
        <v>4</v>
      </c>
      <c r="D10" s="127">
        <v>4</v>
      </c>
      <c r="E10" s="127">
        <v>4</v>
      </c>
      <c r="F10" s="127">
        <v>4</v>
      </c>
      <c r="G10" s="127">
        <v>4</v>
      </c>
      <c r="H10" s="127">
        <v>4</v>
      </c>
      <c r="I10" s="127">
        <v>4</v>
      </c>
      <c r="J10" s="32">
        <v>4</v>
      </c>
      <c r="K10" s="32">
        <v>4</v>
      </c>
      <c r="L10" s="32">
        <v>4</v>
      </c>
      <c r="M10" s="32">
        <v>4</v>
      </c>
      <c r="N10" s="32">
        <v>4</v>
      </c>
      <c r="O10" s="32">
        <v>4</v>
      </c>
      <c r="P10" s="32">
        <v>4</v>
      </c>
      <c r="Q10" s="32">
        <v>4</v>
      </c>
      <c r="R10" s="32">
        <v>4</v>
      </c>
      <c r="S10" s="32">
        <v>4</v>
      </c>
      <c r="T10" s="32">
        <v>4</v>
      </c>
      <c r="U10" s="32">
        <v>4</v>
      </c>
      <c r="V10" s="33">
        <v>4</v>
      </c>
    </row>
    <row r="11" spans="1:22" ht="12.75">
      <c r="A11" s="12" t="s">
        <v>74</v>
      </c>
      <c r="B11" s="19" t="s">
        <v>103</v>
      </c>
      <c r="C11" s="126">
        <v>4</v>
      </c>
      <c r="D11" s="127">
        <v>4</v>
      </c>
      <c r="E11" s="127">
        <v>4</v>
      </c>
      <c r="F11" s="127">
        <v>4</v>
      </c>
      <c r="G11" s="127">
        <v>4</v>
      </c>
      <c r="H11" s="127">
        <v>4</v>
      </c>
      <c r="I11" s="127">
        <v>4</v>
      </c>
      <c r="J11" s="32">
        <v>4</v>
      </c>
      <c r="K11" s="32">
        <v>4</v>
      </c>
      <c r="L11" s="32">
        <v>4</v>
      </c>
      <c r="M11" s="32">
        <v>4</v>
      </c>
      <c r="N11" s="32">
        <v>4</v>
      </c>
      <c r="O11" s="32">
        <v>4</v>
      </c>
      <c r="P11" s="32">
        <v>4</v>
      </c>
      <c r="Q11" s="32">
        <v>4</v>
      </c>
      <c r="R11" s="32">
        <v>4</v>
      </c>
      <c r="S11" s="32">
        <v>4</v>
      </c>
      <c r="T11" s="32">
        <v>4</v>
      </c>
      <c r="U11" s="32">
        <v>4</v>
      </c>
      <c r="V11" s="33">
        <v>4</v>
      </c>
    </row>
    <row r="12" spans="1:22" ht="12.75">
      <c r="A12" s="12" t="s">
        <v>75</v>
      </c>
      <c r="B12" s="19" t="s">
        <v>104</v>
      </c>
      <c r="C12" s="126">
        <v>0</v>
      </c>
      <c r="D12" s="127">
        <v>0</v>
      </c>
      <c r="E12" s="127">
        <v>0</v>
      </c>
      <c r="F12" s="127">
        <v>0</v>
      </c>
      <c r="G12" s="127">
        <v>0</v>
      </c>
      <c r="H12" s="127">
        <v>0</v>
      </c>
      <c r="I12" s="127">
        <v>0</v>
      </c>
      <c r="J12" s="32">
        <v>1</v>
      </c>
      <c r="K12" s="32">
        <v>1</v>
      </c>
      <c r="L12" s="32">
        <v>1</v>
      </c>
      <c r="M12" s="32">
        <v>1</v>
      </c>
      <c r="N12" s="32">
        <v>1</v>
      </c>
      <c r="O12" s="32">
        <v>1</v>
      </c>
      <c r="P12" s="32">
        <v>1</v>
      </c>
      <c r="Q12" s="32">
        <v>1</v>
      </c>
      <c r="R12" s="32">
        <v>1</v>
      </c>
      <c r="S12" s="32">
        <v>1</v>
      </c>
      <c r="T12" s="32">
        <v>1</v>
      </c>
      <c r="U12" s="32">
        <v>1</v>
      </c>
      <c r="V12" s="33">
        <v>1</v>
      </c>
    </row>
    <row r="13" spans="1:22" ht="12.75">
      <c r="A13" s="12" t="s">
        <v>76</v>
      </c>
      <c r="B13" s="19" t="s">
        <v>105</v>
      </c>
      <c r="C13" s="126">
        <v>6</v>
      </c>
      <c r="D13" s="127">
        <v>6</v>
      </c>
      <c r="E13" s="127">
        <v>6</v>
      </c>
      <c r="F13" s="127">
        <v>6</v>
      </c>
      <c r="G13" s="127">
        <v>6</v>
      </c>
      <c r="H13" s="127">
        <v>6</v>
      </c>
      <c r="I13" s="127">
        <v>6</v>
      </c>
      <c r="J13" s="32">
        <v>6</v>
      </c>
      <c r="K13" s="32">
        <v>6</v>
      </c>
      <c r="L13" s="32">
        <v>6</v>
      </c>
      <c r="M13" s="32">
        <v>6</v>
      </c>
      <c r="N13" s="32">
        <v>6</v>
      </c>
      <c r="O13" s="32">
        <v>6</v>
      </c>
      <c r="P13" s="32">
        <v>6</v>
      </c>
      <c r="Q13" s="32">
        <v>6</v>
      </c>
      <c r="R13" s="32">
        <v>6</v>
      </c>
      <c r="S13" s="32">
        <v>6</v>
      </c>
      <c r="T13" s="32">
        <v>6</v>
      </c>
      <c r="U13" s="32">
        <v>6</v>
      </c>
      <c r="V13" s="33">
        <v>6</v>
      </c>
    </row>
    <row r="14" spans="1:22" ht="12.75">
      <c r="A14" s="12" t="s">
        <v>77</v>
      </c>
      <c r="B14" s="19"/>
      <c r="C14" s="126"/>
      <c r="D14" s="127"/>
      <c r="E14" s="127"/>
      <c r="F14" s="127"/>
      <c r="G14" s="127"/>
      <c r="H14" s="127"/>
      <c r="I14" s="127"/>
      <c r="J14" s="32"/>
      <c r="K14" s="32"/>
      <c r="L14" s="32"/>
      <c r="M14" s="32"/>
      <c r="N14" s="32"/>
      <c r="O14" s="32"/>
      <c r="P14" s="32"/>
      <c r="Q14" s="32"/>
      <c r="R14" s="32"/>
      <c r="S14" s="32"/>
      <c r="T14" s="32"/>
      <c r="U14" s="32"/>
      <c r="V14" s="33"/>
    </row>
    <row r="15" spans="1:22" ht="12.75">
      <c r="A15" s="12" t="s">
        <v>78</v>
      </c>
      <c r="B15" s="19" t="s">
        <v>107</v>
      </c>
      <c r="C15" s="126">
        <v>0</v>
      </c>
      <c r="D15" s="127">
        <v>0</v>
      </c>
      <c r="E15" s="127">
        <v>0</v>
      </c>
      <c r="F15" s="127">
        <v>0</v>
      </c>
      <c r="G15" s="127">
        <v>0</v>
      </c>
      <c r="H15" s="127">
        <v>0</v>
      </c>
      <c r="I15" s="127">
        <v>0</v>
      </c>
      <c r="J15" s="32">
        <v>6</v>
      </c>
      <c r="K15" s="32">
        <v>6</v>
      </c>
      <c r="L15" s="32">
        <v>6</v>
      </c>
      <c r="M15" s="32">
        <v>6</v>
      </c>
      <c r="N15" s="32">
        <v>6</v>
      </c>
      <c r="O15" s="32">
        <v>6</v>
      </c>
      <c r="P15" s="32">
        <v>6</v>
      </c>
      <c r="Q15" s="32">
        <v>6</v>
      </c>
      <c r="R15" s="32">
        <v>6</v>
      </c>
      <c r="S15" s="32">
        <v>6</v>
      </c>
      <c r="T15" s="32">
        <v>6</v>
      </c>
      <c r="U15" s="32">
        <v>6</v>
      </c>
      <c r="V15" s="33">
        <v>6</v>
      </c>
    </row>
    <row r="16" spans="1:22" ht="12.75">
      <c r="A16" s="12" t="s">
        <v>79</v>
      </c>
      <c r="B16" s="19" t="s">
        <v>108</v>
      </c>
      <c r="C16" s="126">
        <v>0</v>
      </c>
      <c r="D16" s="127">
        <v>0</v>
      </c>
      <c r="E16" s="127">
        <v>0</v>
      </c>
      <c r="F16" s="127">
        <v>0</v>
      </c>
      <c r="G16" s="127">
        <v>0</v>
      </c>
      <c r="H16" s="127">
        <v>0</v>
      </c>
      <c r="I16" s="127">
        <v>0</v>
      </c>
      <c r="J16" s="32">
        <v>0</v>
      </c>
      <c r="K16" s="32">
        <v>0</v>
      </c>
      <c r="L16" s="32">
        <v>0</v>
      </c>
      <c r="M16" s="32">
        <v>0</v>
      </c>
      <c r="N16" s="32">
        <v>0</v>
      </c>
      <c r="O16" s="32">
        <v>0</v>
      </c>
      <c r="P16" s="32">
        <v>0</v>
      </c>
      <c r="Q16" s="32">
        <v>0</v>
      </c>
      <c r="R16" s="32">
        <v>0</v>
      </c>
      <c r="S16" s="32">
        <v>0</v>
      </c>
      <c r="T16" s="32">
        <v>0</v>
      </c>
      <c r="U16" s="32">
        <v>0</v>
      </c>
      <c r="V16" s="33">
        <v>0</v>
      </c>
    </row>
    <row r="17" spans="1:22" ht="12.75">
      <c r="A17" s="12" t="s">
        <v>80</v>
      </c>
      <c r="B17" s="19" t="s">
        <v>109</v>
      </c>
      <c r="C17" s="126">
        <v>1</v>
      </c>
      <c r="D17" s="127">
        <v>1</v>
      </c>
      <c r="E17" s="127">
        <v>1</v>
      </c>
      <c r="F17" s="127">
        <v>1</v>
      </c>
      <c r="G17" s="127">
        <v>1</v>
      </c>
      <c r="H17" s="127">
        <v>1</v>
      </c>
      <c r="I17" s="127">
        <v>1</v>
      </c>
      <c r="J17" s="32">
        <v>1</v>
      </c>
      <c r="K17" s="32">
        <v>1</v>
      </c>
      <c r="L17" s="32">
        <v>1</v>
      </c>
      <c r="M17" s="32">
        <v>1</v>
      </c>
      <c r="N17" s="32">
        <v>1</v>
      </c>
      <c r="O17" s="32">
        <v>1</v>
      </c>
      <c r="P17" s="32">
        <v>1</v>
      </c>
      <c r="Q17" s="32">
        <v>1</v>
      </c>
      <c r="R17" s="32">
        <v>1</v>
      </c>
      <c r="S17" s="32">
        <v>1</v>
      </c>
      <c r="T17" s="32">
        <v>1</v>
      </c>
      <c r="U17" s="32">
        <v>1</v>
      </c>
      <c r="V17" s="33">
        <v>1</v>
      </c>
    </row>
    <row r="18" spans="1:22" ht="12.75">
      <c r="A18" s="12" t="s">
        <v>81</v>
      </c>
      <c r="B18" s="19" t="s">
        <v>110</v>
      </c>
      <c r="C18" s="126">
        <v>0</v>
      </c>
      <c r="D18" s="127">
        <v>0</v>
      </c>
      <c r="E18" s="127">
        <v>0</v>
      </c>
      <c r="F18" s="127">
        <v>0</v>
      </c>
      <c r="G18" s="127">
        <v>0</v>
      </c>
      <c r="H18" s="127">
        <v>0</v>
      </c>
      <c r="I18" s="127">
        <v>0</v>
      </c>
      <c r="J18" s="32">
        <v>0</v>
      </c>
      <c r="K18" s="32">
        <v>0</v>
      </c>
      <c r="L18" s="32">
        <v>0</v>
      </c>
      <c r="M18" s="32">
        <v>0</v>
      </c>
      <c r="N18" s="32">
        <v>0</v>
      </c>
      <c r="O18" s="32">
        <v>0</v>
      </c>
      <c r="P18" s="32">
        <v>0</v>
      </c>
      <c r="Q18" s="32">
        <v>0</v>
      </c>
      <c r="R18" s="32">
        <v>0</v>
      </c>
      <c r="S18" s="32">
        <v>0</v>
      </c>
      <c r="T18" s="32">
        <v>0</v>
      </c>
      <c r="U18" s="32">
        <v>0</v>
      </c>
      <c r="V18" s="33">
        <v>0</v>
      </c>
    </row>
    <row r="19" spans="1:22" ht="12.75">
      <c r="A19" s="12" t="s">
        <v>82</v>
      </c>
      <c r="B19" s="19" t="s">
        <v>111</v>
      </c>
      <c r="C19" s="126">
        <v>2</v>
      </c>
      <c r="D19" s="127">
        <v>2</v>
      </c>
      <c r="E19" s="127">
        <v>2</v>
      </c>
      <c r="F19" s="127">
        <v>2</v>
      </c>
      <c r="G19" s="127">
        <v>2</v>
      </c>
      <c r="H19" s="127">
        <v>2</v>
      </c>
      <c r="I19" s="127">
        <v>2</v>
      </c>
      <c r="J19" s="32">
        <v>2</v>
      </c>
      <c r="K19" s="32">
        <v>2</v>
      </c>
      <c r="L19" s="32">
        <v>2</v>
      </c>
      <c r="M19" s="32">
        <v>2</v>
      </c>
      <c r="N19" s="32">
        <v>2</v>
      </c>
      <c r="O19" s="32">
        <v>2</v>
      </c>
      <c r="P19" s="32">
        <v>2</v>
      </c>
      <c r="Q19" s="32">
        <v>2</v>
      </c>
      <c r="R19" s="32">
        <v>2</v>
      </c>
      <c r="S19" s="32">
        <v>2</v>
      </c>
      <c r="T19" s="32">
        <v>2</v>
      </c>
      <c r="U19" s="32">
        <v>2</v>
      </c>
      <c r="V19" s="33">
        <v>2</v>
      </c>
    </row>
    <row r="20" spans="1:22" ht="12.75">
      <c r="A20" s="12" t="s">
        <v>83</v>
      </c>
      <c r="B20" s="19" t="s">
        <v>112</v>
      </c>
      <c r="C20" s="126">
        <v>0</v>
      </c>
      <c r="D20" s="127">
        <v>0</v>
      </c>
      <c r="E20" s="127">
        <v>0</v>
      </c>
      <c r="F20" s="127">
        <v>0</v>
      </c>
      <c r="G20" s="127">
        <v>0</v>
      </c>
      <c r="H20" s="127">
        <v>0</v>
      </c>
      <c r="I20" s="127">
        <v>0</v>
      </c>
      <c r="J20" s="32">
        <v>0</v>
      </c>
      <c r="K20" s="32">
        <v>0</v>
      </c>
      <c r="L20" s="32">
        <v>0</v>
      </c>
      <c r="M20" s="32">
        <v>0</v>
      </c>
      <c r="N20" s="32">
        <v>0</v>
      </c>
      <c r="O20" s="32">
        <v>0</v>
      </c>
      <c r="P20" s="32">
        <v>0</v>
      </c>
      <c r="Q20" s="32">
        <v>0</v>
      </c>
      <c r="R20" s="32">
        <v>0</v>
      </c>
      <c r="S20" s="32">
        <v>0</v>
      </c>
      <c r="T20" s="32">
        <v>0</v>
      </c>
      <c r="U20" s="32">
        <v>0</v>
      </c>
      <c r="V20" s="33">
        <v>0</v>
      </c>
    </row>
    <row r="21" spans="1:22" ht="12.75">
      <c r="A21" s="12" t="s">
        <v>84</v>
      </c>
      <c r="B21" s="19"/>
      <c r="C21" s="126"/>
      <c r="D21" s="127"/>
      <c r="E21" s="127"/>
      <c r="F21" s="127"/>
      <c r="G21" s="127"/>
      <c r="H21" s="127"/>
      <c r="I21" s="127"/>
      <c r="J21" s="32"/>
      <c r="K21" s="32"/>
      <c r="L21" s="32"/>
      <c r="M21" s="32"/>
      <c r="N21" s="32"/>
      <c r="O21" s="32"/>
      <c r="P21" s="32"/>
      <c r="Q21" s="32"/>
      <c r="R21" s="32"/>
      <c r="S21" s="32"/>
      <c r="T21" s="32"/>
      <c r="U21" s="32"/>
      <c r="V21" s="33"/>
    </row>
    <row r="22" spans="1:22" ht="12.75">
      <c r="A22" s="12" t="s">
        <v>85</v>
      </c>
      <c r="B22" s="19"/>
      <c r="C22" s="126"/>
      <c r="D22" s="127"/>
      <c r="E22" s="127"/>
      <c r="F22" s="127"/>
      <c r="G22" s="127"/>
      <c r="H22" s="127"/>
      <c r="I22" s="127"/>
      <c r="J22" s="32"/>
      <c r="K22" s="32"/>
      <c r="L22" s="32"/>
      <c r="M22" s="32"/>
      <c r="N22" s="32"/>
      <c r="O22" s="32"/>
      <c r="P22" s="32"/>
      <c r="Q22" s="32"/>
      <c r="R22" s="32"/>
      <c r="S22" s="32"/>
      <c r="T22" s="32"/>
      <c r="U22" s="32"/>
      <c r="V22" s="33"/>
    </row>
    <row r="23" spans="1:22" ht="12.75">
      <c r="A23" s="12" t="s">
        <v>86</v>
      </c>
      <c r="B23" s="19" t="s">
        <v>113</v>
      </c>
      <c r="C23" s="126">
        <v>0</v>
      </c>
      <c r="D23" s="127">
        <v>0</v>
      </c>
      <c r="E23" s="127">
        <v>0</v>
      </c>
      <c r="F23" s="127">
        <v>0</v>
      </c>
      <c r="G23" s="127">
        <v>0</v>
      </c>
      <c r="H23" s="127">
        <v>0</v>
      </c>
      <c r="I23" s="127">
        <v>0</v>
      </c>
      <c r="J23" s="32">
        <v>0</v>
      </c>
      <c r="K23" s="32">
        <v>0</v>
      </c>
      <c r="L23" s="32">
        <v>0</v>
      </c>
      <c r="M23" s="32">
        <v>0</v>
      </c>
      <c r="N23" s="32">
        <v>0</v>
      </c>
      <c r="O23" s="32">
        <v>0</v>
      </c>
      <c r="P23" s="32">
        <v>0</v>
      </c>
      <c r="Q23" s="32">
        <v>0</v>
      </c>
      <c r="R23" s="32">
        <v>0</v>
      </c>
      <c r="S23" s="32">
        <v>0</v>
      </c>
      <c r="T23" s="32">
        <v>0</v>
      </c>
      <c r="U23" s="32">
        <v>0</v>
      </c>
      <c r="V23" s="33">
        <v>0</v>
      </c>
    </row>
    <row r="24" spans="1:22" ht="12.75">
      <c r="A24" s="12" t="s">
        <v>87</v>
      </c>
      <c r="B24" s="19" t="s">
        <v>114</v>
      </c>
      <c r="C24" s="126">
        <v>0</v>
      </c>
      <c r="D24" s="127">
        <v>0</v>
      </c>
      <c r="E24" s="127">
        <v>0</v>
      </c>
      <c r="F24" s="127">
        <v>0</v>
      </c>
      <c r="G24" s="127">
        <v>0</v>
      </c>
      <c r="H24" s="127">
        <v>0</v>
      </c>
      <c r="I24" s="127">
        <v>0</v>
      </c>
      <c r="J24" s="32">
        <v>0</v>
      </c>
      <c r="K24" s="32">
        <v>0</v>
      </c>
      <c r="L24" s="32">
        <v>0</v>
      </c>
      <c r="M24" s="32">
        <v>0</v>
      </c>
      <c r="N24" s="32">
        <v>0</v>
      </c>
      <c r="O24" s="32">
        <v>0</v>
      </c>
      <c r="P24" s="32">
        <v>6</v>
      </c>
      <c r="Q24" s="32">
        <v>6</v>
      </c>
      <c r="R24" s="32">
        <v>6</v>
      </c>
      <c r="S24" s="32">
        <v>6</v>
      </c>
      <c r="T24" s="32">
        <v>6</v>
      </c>
      <c r="U24" s="32">
        <v>6</v>
      </c>
      <c r="V24" s="33">
        <v>6</v>
      </c>
    </row>
    <row r="25" spans="1:22" ht="12.75">
      <c r="A25" s="12" t="s">
        <v>88</v>
      </c>
      <c r="B25" s="19" t="s">
        <v>115</v>
      </c>
      <c r="C25" s="126">
        <v>0</v>
      </c>
      <c r="D25" s="127">
        <v>0</v>
      </c>
      <c r="E25" s="127">
        <v>0</v>
      </c>
      <c r="F25" s="127">
        <v>0</v>
      </c>
      <c r="G25" s="127">
        <v>0</v>
      </c>
      <c r="H25" s="127">
        <v>0</v>
      </c>
      <c r="I25" s="127">
        <v>0</v>
      </c>
      <c r="J25" s="127">
        <v>0</v>
      </c>
      <c r="K25" s="127">
        <v>0</v>
      </c>
      <c r="L25" s="127">
        <v>0</v>
      </c>
      <c r="M25" s="127">
        <v>0</v>
      </c>
      <c r="N25" s="127">
        <v>0</v>
      </c>
      <c r="O25" s="127">
        <v>0</v>
      </c>
      <c r="P25" s="127">
        <v>0</v>
      </c>
      <c r="Q25" s="32">
        <v>0</v>
      </c>
      <c r="R25" s="32">
        <v>0</v>
      </c>
      <c r="S25" s="32">
        <v>0</v>
      </c>
      <c r="T25" s="32">
        <v>0</v>
      </c>
      <c r="U25" s="32">
        <v>0</v>
      </c>
      <c r="V25" s="33">
        <v>0</v>
      </c>
    </row>
    <row r="26" spans="1:22" ht="12.75">
      <c r="A26" s="12" t="s">
        <v>89</v>
      </c>
      <c r="B26" s="19" t="s">
        <v>116</v>
      </c>
      <c r="C26" s="129">
        <v>0</v>
      </c>
      <c r="D26" s="130">
        <v>0</v>
      </c>
      <c r="E26" s="130">
        <v>0</v>
      </c>
      <c r="F26" s="130">
        <v>0</v>
      </c>
      <c r="G26" s="130">
        <v>0</v>
      </c>
      <c r="H26" s="130">
        <v>0</v>
      </c>
      <c r="I26" s="130">
        <v>0</v>
      </c>
      <c r="J26" s="50">
        <v>0</v>
      </c>
      <c r="K26" s="50">
        <v>0</v>
      </c>
      <c r="L26" s="50">
        <v>0</v>
      </c>
      <c r="M26" s="50">
        <v>0</v>
      </c>
      <c r="N26" s="50">
        <v>0</v>
      </c>
      <c r="O26" s="50">
        <v>0</v>
      </c>
      <c r="P26" s="50">
        <v>0</v>
      </c>
      <c r="Q26" s="50">
        <v>0</v>
      </c>
      <c r="R26" s="50">
        <v>0</v>
      </c>
      <c r="S26" s="50">
        <v>0</v>
      </c>
      <c r="T26" s="50">
        <v>0</v>
      </c>
      <c r="U26" s="50">
        <v>0</v>
      </c>
      <c r="V26" s="51">
        <v>0</v>
      </c>
    </row>
    <row r="27" spans="1:22" ht="12.75">
      <c r="A27" s="17" t="s">
        <v>124</v>
      </c>
      <c r="B27" s="20" t="s">
        <v>127</v>
      </c>
      <c r="C27" s="34">
        <f aca="true" t="shared" si="0" ref="C27:P27">0.5*(C2+C3)</f>
        <v>3</v>
      </c>
      <c r="D27" s="41">
        <f t="shared" si="0"/>
        <v>6</v>
      </c>
      <c r="E27" s="41">
        <f t="shared" si="0"/>
        <v>6</v>
      </c>
      <c r="F27" s="41">
        <f t="shared" si="0"/>
        <v>6</v>
      </c>
      <c r="G27" s="41">
        <f t="shared" si="0"/>
        <v>6</v>
      </c>
      <c r="H27" s="41">
        <f t="shared" si="0"/>
        <v>6</v>
      </c>
      <c r="I27" s="41">
        <f t="shared" si="0"/>
        <v>6</v>
      </c>
      <c r="J27" s="41">
        <f t="shared" si="0"/>
        <v>5</v>
      </c>
      <c r="K27" s="41">
        <f t="shared" si="0"/>
        <v>5</v>
      </c>
      <c r="L27" s="41">
        <f t="shared" si="0"/>
        <v>5</v>
      </c>
      <c r="M27" s="41">
        <f t="shared" si="0"/>
        <v>5</v>
      </c>
      <c r="N27" s="41">
        <f t="shared" si="0"/>
        <v>5</v>
      </c>
      <c r="O27" s="41">
        <f t="shared" si="0"/>
        <v>5</v>
      </c>
      <c r="P27" s="41">
        <f t="shared" si="0"/>
        <v>2</v>
      </c>
      <c r="Q27" s="41">
        <f aca="true" t="shared" si="1" ref="Q27:V27">0.5*(Q2+Q3)</f>
        <v>2</v>
      </c>
      <c r="R27" s="41">
        <f t="shared" si="1"/>
        <v>2</v>
      </c>
      <c r="S27" s="41">
        <f t="shared" si="1"/>
        <v>2</v>
      </c>
      <c r="T27" s="41">
        <f t="shared" si="1"/>
        <v>2</v>
      </c>
      <c r="U27" s="41">
        <f t="shared" si="1"/>
        <v>2</v>
      </c>
      <c r="V27" s="74">
        <f t="shared" si="1"/>
        <v>2</v>
      </c>
    </row>
    <row r="28" spans="1:22" ht="12.75">
      <c r="A28" s="8" t="s">
        <v>125</v>
      </c>
      <c r="B28" s="21" t="s">
        <v>128</v>
      </c>
      <c r="C28" s="35">
        <f aca="true" t="shared" si="2" ref="C28:P28">0.142857*(C4+C5+C6)+0.190476*(C7+C8+C9)</f>
        <v>3.666663</v>
      </c>
      <c r="D28" s="42">
        <f t="shared" si="2"/>
        <v>3.666663</v>
      </c>
      <c r="E28" s="42">
        <f t="shared" si="2"/>
        <v>3.666663</v>
      </c>
      <c r="F28" s="42">
        <f t="shared" si="2"/>
        <v>3.666663</v>
      </c>
      <c r="G28" s="42">
        <f t="shared" si="2"/>
        <v>3.666663</v>
      </c>
      <c r="H28" s="42">
        <f t="shared" si="2"/>
        <v>3.666663</v>
      </c>
      <c r="I28" s="42">
        <f t="shared" si="2"/>
        <v>3.666663</v>
      </c>
      <c r="J28" s="42">
        <f t="shared" si="2"/>
        <v>3.666663</v>
      </c>
      <c r="K28" s="42">
        <f t="shared" si="2"/>
        <v>4.238091</v>
      </c>
      <c r="L28" s="42">
        <f t="shared" si="2"/>
        <v>4.238091</v>
      </c>
      <c r="M28" s="42">
        <f t="shared" si="2"/>
        <v>4.238091</v>
      </c>
      <c r="N28" s="42">
        <f t="shared" si="2"/>
        <v>4.238091</v>
      </c>
      <c r="O28" s="42">
        <f t="shared" si="2"/>
        <v>4.238091</v>
      </c>
      <c r="P28" s="42">
        <f t="shared" si="2"/>
        <v>3.666663</v>
      </c>
      <c r="Q28" s="42">
        <f aca="true" t="shared" si="3" ref="Q28:V28">0.142857*(Q4+Q5+Q6)+0.190476*(Q7+Q8+Q9)</f>
        <v>3.666663</v>
      </c>
      <c r="R28" s="42">
        <f t="shared" si="3"/>
        <v>3.666663</v>
      </c>
      <c r="S28" s="42">
        <f t="shared" si="3"/>
        <v>3.666663</v>
      </c>
      <c r="T28" s="42">
        <f t="shared" si="3"/>
        <v>3.666663</v>
      </c>
      <c r="U28" s="42">
        <f t="shared" si="3"/>
        <v>3.666663</v>
      </c>
      <c r="V28" s="75">
        <f t="shared" si="3"/>
        <v>3.666663</v>
      </c>
    </row>
    <row r="29" spans="1:22" ht="12.75">
      <c r="A29" s="8" t="s">
        <v>126</v>
      </c>
      <c r="B29" s="21" t="s">
        <v>129</v>
      </c>
      <c r="C29" s="35">
        <f aca="true" t="shared" si="4" ref="C29:P29">0.25*(C10+C11+C12+C13)</f>
        <v>3.5</v>
      </c>
      <c r="D29" s="42">
        <f t="shared" si="4"/>
        <v>3.5</v>
      </c>
      <c r="E29" s="42">
        <f t="shared" si="4"/>
        <v>3.5</v>
      </c>
      <c r="F29" s="42">
        <f t="shared" si="4"/>
        <v>3.5</v>
      </c>
      <c r="G29" s="42">
        <f t="shared" si="4"/>
        <v>3.5</v>
      </c>
      <c r="H29" s="42">
        <f t="shared" si="4"/>
        <v>3.5</v>
      </c>
      <c r="I29" s="42">
        <f t="shared" si="4"/>
        <v>3.5</v>
      </c>
      <c r="J29" s="42">
        <f t="shared" si="4"/>
        <v>3.75</v>
      </c>
      <c r="K29" s="42">
        <f t="shared" si="4"/>
        <v>3.75</v>
      </c>
      <c r="L29" s="42">
        <f t="shared" si="4"/>
        <v>3.75</v>
      </c>
      <c r="M29" s="42">
        <f t="shared" si="4"/>
        <v>3.75</v>
      </c>
      <c r="N29" s="42">
        <f t="shared" si="4"/>
        <v>3.75</v>
      </c>
      <c r="O29" s="42">
        <f t="shared" si="4"/>
        <v>3.75</v>
      </c>
      <c r="P29" s="42">
        <f t="shared" si="4"/>
        <v>3.75</v>
      </c>
      <c r="Q29" s="42">
        <f aca="true" t="shared" si="5" ref="Q29:V29">0.25*(Q10+Q11+Q12+Q13)</f>
        <v>3.75</v>
      </c>
      <c r="R29" s="42">
        <f t="shared" si="5"/>
        <v>3.75</v>
      </c>
      <c r="S29" s="42">
        <f t="shared" si="5"/>
        <v>3.75</v>
      </c>
      <c r="T29" s="42">
        <f t="shared" si="5"/>
        <v>3.75</v>
      </c>
      <c r="U29" s="42">
        <f t="shared" si="5"/>
        <v>3.75</v>
      </c>
      <c r="V29" s="75">
        <f t="shared" si="5"/>
        <v>3.75</v>
      </c>
    </row>
    <row r="30" spans="1:22" ht="12.75">
      <c r="A30" s="8" t="s">
        <v>130</v>
      </c>
      <c r="B30" s="21" t="s">
        <v>1</v>
      </c>
      <c r="C30" s="35">
        <f aca="true" t="shared" si="6" ref="C30:P30">0.5*C15+0.25*(C16+C17)</f>
        <v>0.25</v>
      </c>
      <c r="D30" s="42">
        <f t="shared" si="6"/>
        <v>0.25</v>
      </c>
      <c r="E30" s="42">
        <f t="shared" si="6"/>
        <v>0.25</v>
      </c>
      <c r="F30" s="42">
        <f t="shared" si="6"/>
        <v>0.25</v>
      </c>
      <c r="G30" s="42">
        <f t="shared" si="6"/>
        <v>0.25</v>
      </c>
      <c r="H30" s="42">
        <f t="shared" si="6"/>
        <v>0.25</v>
      </c>
      <c r="I30" s="42">
        <f t="shared" si="6"/>
        <v>0.25</v>
      </c>
      <c r="J30" s="42">
        <f t="shared" si="6"/>
        <v>3.25</v>
      </c>
      <c r="K30" s="42">
        <f t="shared" si="6"/>
        <v>3.25</v>
      </c>
      <c r="L30" s="42">
        <f t="shared" si="6"/>
        <v>3.25</v>
      </c>
      <c r="M30" s="42">
        <f t="shared" si="6"/>
        <v>3.25</v>
      </c>
      <c r="N30" s="42">
        <f t="shared" si="6"/>
        <v>3.25</v>
      </c>
      <c r="O30" s="42">
        <f t="shared" si="6"/>
        <v>3.25</v>
      </c>
      <c r="P30" s="42">
        <f t="shared" si="6"/>
        <v>3.25</v>
      </c>
      <c r="Q30" s="42">
        <f aca="true" t="shared" si="7" ref="Q30:V30">0.5*Q15+0.25*(Q16+Q17)</f>
        <v>3.25</v>
      </c>
      <c r="R30" s="42">
        <f t="shared" si="7"/>
        <v>3.25</v>
      </c>
      <c r="S30" s="42">
        <f t="shared" si="7"/>
        <v>3.25</v>
      </c>
      <c r="T30" s="42">
        <f t="shared" si="7"/>
        <v>3.25</v>
      </c>
      <c r="U30" s="42">
        <f t="shared" si="7"/>
        <v>3.25</v>
      </c>
      <c r="V30" s="75">
        <f t="shared" si="7"/>
        <v>3.25</v>
      </c>
    </row>
    <row r="31" spans="1:22" ht="12.75">
      <c r="A31" s="8" t="s">
        <v>131</v>
      </c>
      <c r="B31" s="21" t="s">
        <v>132</v>
      </c>
      <c r="C31" s="35">
        <f aca="true" t="shared" si="8" ref="C31:P31">0.5*C18+0.25*(C19+C20)</f>
        <v>0.5</v>
      </c>
      <c r="D31" s="42">
        <f t="shared" si="8"/>
        <v>0.5</v>
      </c>
      <c r="E31" s="42">
        <f t="shared" si="8"/>
        <v>0.5</v>
      </c>
      <c r="F31" s="42">
        <f t="shared" si="8"/>
        <v>0.5</v>
      </c>
      <c r="G31" s="42">
        <f t="shared" si="8"/>
        <v>0.5</v>
      </c>
      <c r="H31" s="42">
        <f t="shared" si="8"/>
        <v>0.5</v>
      </c>
      <c r="I31" s="42">
        <f t="shared" si="8"/>
        <v>0.5</v>
      </c>
      <c r="J31" s="42">
        <f t="shared" si="8"/>
        <v>0.5</v>
      </c>
      <c r="K31" s="42">
        <f t="shared" si="8"/>
        <v>0.5</v>
      </c>
      <c r="L31" s="42">
        <f t="shared" si="8"/>
        <v>0.5</v>
      </c>
      <c r="M31" s="42">
        <f t="shared" si="8"/>
        <v>0.5</v>
      </c>
      <c r="N31" s="42">
        <f t="shared" si="8"/>
        <v>0.5</v>
      </c>
      <c r="O31" s="42">
        <f t="shared" si="8"/>
        <v>0.5</v>
      </c>
      <c r="P31" s="42">
        <f t="shared" si="8"/>
        <v>0.5</v>
      </c>
      <c r="Q31" s="42">
        <f aca="true" t="shared" si="9" ref="Q31:V31">0.5*Q18+0.25*(Q19+Q20)</f>
        <v>0.5</v>
      </c>
      <c r="R31" s="42">
        <f t="shared" si="9"/>
        <v>0.5</v>
      </c>
      <c r="S31" s="42">
        <f t="shared" si="9"/>
        <v>0.5</v>
      </c>
      <c r="T31" s="42">
        <f t="shared" si="9"/>
        <v>0.5</v>
      </c>
      <c r="U31" s="42">
        <f t="shared" si="9"/>
        <v>0.5</v>
      </c>
      <c r="V31" s="75">
        <f t="shared" si="9"/>
        <v>0.5</v>
      </c>
    </row>
    <row r="32" spans="1:22" ht="12.75">
      <c r="A32" s="18" t="s">
        <v>2</v>
      </c>
      <c r="B32" s="22" t="s">
        <v>120</v>
      </c>
      <c r="C32" s="36">
        <f aca="true" t="shared" si="10" ref="C32:P32">0.25*(C23+C24+C25+C26)</f>
        <v>0</v>
      </c>
      <c r="D32" s="43">
        <f t="shared" si="10"/>
        <v>0</v>
      </c>
      <c r="E32" s="43">
        <f t="shared" si="10"/>
        <v>0</v>
      </c>
      <c r="F32" s="43">
        <f t="shared" si="10"/>
        <v>0</v>
      </c>
      <c r="G32" s="43">
        <f t="shared" si="10"/>
        <v>0</v>
      </c>
      <c r="H32" s="43">
        <f t="shared" si="10"/>
        <v>0</v>
      </c>
      <c r="I32" s="43">
        <f t="shared" si="10"/>
        <v>0</v>
      </c>
      <c r="J32" s="43">
        <f t="shared" si="10"/>
        <v>0</v>
      </c>
      <c r="K32" s="43">
        <f t="shared" si="10"/>
        <v>0</v>
      </c>
      <c r="L32" s="43">
        <f t="shared" si="10"/>
        <v>0</v>
      </c>
      <c r="M32" s="43">
        <f t="shared" si="10"/>
        <v>0</v>
      </c>
      <c r="N32" s="43">
        <f t="shared" si="10"/>
        <v>0</v>
      </c>
      <c r="O32" s="43">
        <f t="shared" si="10"/>
        <v>0</v>
      </c>
      <c r="P32" s="43">
        <f t="shared" si="10"/>
        <v>1.5</v>
      </c>
      <c r="Q32" s="43">
        <f aca="true" t="shared" si="11" ref="Q32:V32">0.25*(Q23+Q24+Q25+Q26)</f>
        <v>1.5</v>
      </c>
      <c r="R32" s="43">
        <f t="shared" si="11"/>
        <v>1.5</v>
      </c>
      <c r="S32" s="43">
        <f t="shared" si="11"/>
        <v>1.5</v>
      </c>
      <c r="T32" s="43">
        <f t="shared" si="11"/>
        <v>1.5</v>
      </c>
      <c r="U32" s="43">
        <f t="shared" si="11"/>
        <v>1.5</v>
      </c>
      <c r="V32" s="76">
        <f t="shared" si="11"/>
        <v>1.5</v>
      </c>
    </row>
    <row r="33" spans="1:22" ht="12.75">
      <c r="A33" s="16" t="s">
        <v>0</v>
      </c>
      <c r="B33" s="23" t="s">
        <v>121</v>
      </c>
      <c r="C33" s="37">
        <f aca="true" t="shared" si="12" ref="C33:P33">1/3*(C27+C28+C29)</f>
        <v>3.3888876666666663</v>
      </c>
      <c r="D33" s="44">
        <f t="shared" si="12"/>
        <v>4.388887666666666</v>
      </c>
      <c r="E33" s="44">
        <f t="shared" si="12"/>
        <v>4.388887666666666</v>
      </c>
      <c r="F33" s="44">
        <f t="shared" si="12"/>
        <v>4.388887666666666</v>
      </c>
      <c r="G33" s="44">
        <f t="shared" si="12"/>
        <v>4.388887666666666</v>
      </c>
      <c r="H33" s="44">
        <f t="shared" si="12"/>
        <v>4.388887666666666</v>
      </c>
      <c r="I33" s="44">
        <f t="shared" si="12"/>
        <v>4.388887666666666</v>
      </c>
      <c r="J33" s="44">
        <f t="shared" si="12"/>
        <v>4.138887666666666</v>
      </c>
      <c r="K33" s="44">
        <f t="shared" si="12"/>
        <v>4.329363666666667</v>
      </c>
      <c r="L33" s="44">
        <f t="shared" si="12"/>
        <v>4.329363666666667</v>
      </c>
      <c r="M33" s="44">
        <f t="shared" si="12"/>
        <v>4.329363666666667</v>
      </c>
      <c r="N33" s="44">
        <f t="shared" si="12"/>
        <v>4.329363666666667</v>
      </c>
      <c r="O33" s="44">
        <f t="shared" si="12"/>
        <v>4.329363666666667</v>
      </c>
      <c r="P33" s="44">
        <f t="shared" si="12"/>
        <v>3.1388876666666663</v>
      </c>
      <c r="Q33" s="44">
        <f aca="true" t="shared" si="13" ref="Q33:V33">1/3*(Q27+Q28+Q29)</f>
        <v>3.1388876666666663</v>
      </c>
      <c r="R33" s="44">
        <f t="shared" si="13"/>
        <v>3.1388876666666663</v>
      </c>
      <c r="S33" s="44">
        <f t="shared" si="13"/>
        <v>3.1388876666666663</v>
      </c>
      <c r="T33" s="44">
        <f t="shared" si="13"/>
        <v>3.1388876666666663</v>
      </c>
      <c r="U33" s="44">
        <f t="shared" si="13"/>
        <v>3.1388876666666663</v>
      </c>
      <c r="V33" s="77">
        <f t="shared" si="13"/>
        <v>3.1388876666666663</v>
      </c>
    </row>
    <row r="34" spans="1:22" ht="12.75">
      <c r="A34" s="13" t="s">
        <v>117</v>
      </c>
      <c r="B34" s="24" t="s">
        <v>122</v>
      </c>
      <c r="C34" s="38">
        <f aca="true" t="shared" si="14" ref="C34:P34">0.5*(C30+C31)</f>
        <v>0.375</v>
      </c>
      <c r="D34" s="45">
        <f t="shared" si="14"/>
        <v>0.375</v>
      </c>
      <c r="E34" s="45">
        <f t="shared" si="14"/>
        <v>0.375</v>
      </c>
      <c r="F34" s="45">
        <f t="shared" si="14"/>
        <v>0.375</v>
      </c>
      <c r="G34" s="45">
        <f t="shared" si="14"/>
        <v>0.375</v>
      </c>
      <c r="H34" s="45">
        <f t="shared" si="14"/>
        <v>0.375</v>
      </c>
      <c r="I34" s="45">
        <f t="shared" si="14"/>
        <v>0.375</v>
      </c>
      <c r="J34" s="45">
        <f t="shared" si="14"/>
        <v>1.875</v>
      </c>
      <c r="K34" s="45">
        <f t="shared" si="14"/>
        <v>1.875</v>
      </c>
      <c r="L34" s="45">
        <f t="shared" si="14"/>
        <v>1.875</v>
      </c>
      <c r="M34" s="45">
        <f t="shared" si="14"/>
        <v>1.875</v>
      </c>
      <c r="N34" s="45">
        <f t="shared" si="14"/>
        <v>1.875</v>
      </c>
      <c r="O34" s="45">
        <f t="shared" si="14"/>
        <v>1.875</v>
      </c>
      <c r="P34" s="45">
        <f t="shared" si="14"/>
        <v>1.875</v>
      </c>
      <c r="Q34" s="45">
        <f aca="true" t="shared" si="15" ref="Q34:V34">0.5*(Q30+Q31)</f>
        <v>1.875</v>
      </c>
      <c r="R34" s="45">
        <f t="shared" si="15"/>
        <v>1.875</v>
      </c>
      <c r="S34" s="45">
        <f t="shared" si="15"/>
        <v>1.875</v>
      </c>
      <c r="T34" s="45">
        <f t="shared" si="15"/>
        <v>1.875</v>
      </c>
      <c r="U34" s="45">
        <f t="shared" si="15"/>
        <v>1.875</v>
      </c>
      <c r="V34" s="78">
        <f t="shared" si="15"/>
        <v>1.875</v>
      </c>
    </row>
    <row r="35" spans="1:22" ht="12.75">
      <c r="A35" s="14" t="s">
        <v>2</v>
      </c>
      <c r="B35" s="25" t="s">
        <v>123</v>
      </c>
      <c r="C35" s="39">
        <f aca="true" t="shared" si="16" ref="C35:P35">C32</f>
        <v>0</v>
      </c>
      <c r="D35" s="46">
        <f t="shared" si="16"/>
        <v>0</v>
      </c>
      <c r="E35" s="46">
        <f t="shared" si="16"/>
        <v>0</v>
      </c>
      <c r="F35" s="46">
        <f t="shared" si="16"/>
        <v>0</v>
      </c>
      <c r="G35" s="46">
        <f t="shared" si="16"/>
        <v>0</v>
      </c>
      <c r="H35" s="46">
        <f t="shared" si="16"/>
        <v>0</v>
      </c>
      <c r="I35" s="46">
        <f t="shared" si="16"/>
        <v>0</v>
      </c>
      <c r="J35" s="46">
        <f t="shared" si="16"/>
        <v>0</v>
      </c>
      <c r="K35" s="46">
        <f t="shared" si="16"/>
        <v>0</v>
      </c>
      <c r="L35" s="46">
        <f t="shared" si="16"/>
        <v>0</v>
      </c>
      <c r="M35" s="46">
        <f t="shared" si="16"/>
        <v>0</v>
      </c>
      <c r="N35" s="46">
        <f t="shared" si="16"/>
        <v>0</v>
      </c>
      <c r="O35" s="46">
        <f t="shared" si="16"/>
        <v>0</v>
      </c>
      <c r="P35" s="46">
        <f t="shared" si="16"/>
        <v>1.5</v>
      </c>
      <c r="Q35" s="46">
        <f aca="true" t="shared" si="17" ref="Q35:V35">Q32</f>
        <v>1.5</v>
      </c>
      <c r="R35" s="46">
        <f t="shared" si="17"/>
        <v>1.5</v>
      </c>
      <c r="S35" s="46">
        <f t="shared" si="17"/>
        <v>1.5</v>
      </c>
      <c r="T35" s="46">
        <f t="shared" si="17"/>
        <v>1.5</v>
      </c>
      <c r="U35" s="46">
        <f t="shared" si="17"/>
        <v>1.5</v>
      </c>
      <c r="V35" s="79">
        <f t="shared" si="17"/>
        <v>1.5</v>
      </c>
    </row>
    <row r="36" spans="1:22" ht="12.75">
      <c r="A36" s="15" t="s">
        <v>118</v>
      </c>
      <c r="B36" s="26"/>
      <c r="C36" s="40">
        <f aca="true" t="shared" si="18" ref="C36:Q36">5/12*C33+5/12*C34+2/12*C35</f>
        <v>1.5682865277777778</v>
      </c>
      <c r="D36" s="47">
        <f t="shared" si="18"/>
        <v>1.9849531944444443</v>
      </c>
      <c r="E36" s="47">
        <f t="shared" si="18"/>
        <v>1.9849531944444443</v>
      </c>
      <c r="F36" s="47">
        <f t="shared" si="18"/>
        <v>1.9849531944444443</v>
      </c>
      <c r="G36" s="47">
        <f t="shared" si="18"/>
        <v>1.9849531944444443</v>
      </c>
      <c r="H36" s="47">
        <f t="shared" si="18"/>
        <v>1.9849531944444443</v>
      </c>
      <c r="I36" s="47">
        <f t="shared" si="18"/>
        <v>1.9849531944444443</v>
      </c>
      <c r="J36" s="47">
        <f t="shared" si="18"/>
        <v>2.5057865277777776</v>
      </c>
      <c r="K36" s="47">
        <f t="shared" si="18"/>
        <v>2.5851515277777777</v>
      </c>
      <c r="L36" s="47">
        <f t="shared" si="18"/>
        <v>2.5851515277777777</v>
      </c>
      <c r="M36" s="47">
        <f t="shared" si="18"/>
        <v>2.5851515277777777</v>
      </c>
      <c r="N36" s="47">
        <f t="shared" si="18"/>
        <v>2.5851515277777777</v>
      </c>
      <c r="O36" s="47">
        <f t="shared" si="18"/>
        <v>2.5851515277777777</v>
      </c>
      <c r="P36" s="47">
        <f t="shared" si="18"/>
        <v>2.339119861111111</v>
      </c>
      <c r="Q36" s="47">
        <f t="shared" si="18"/>
        <v>2.339119861111111</v>
      </c>
      <c r="R36" s="47">
        <f>5/12*R33+5/12*R34+2/12*R35</f>
        <v>2.339119861111111</v>
      </c>
      <c r="S36" s="47">
        <f>5/12*S33+5/12*S34+2/12*S35</f>
        <v>2.339119861111111</v>
      </c>
      <c r="T36" s="47">
        <f>5/12*T33+5/12*T34+2/12*T35</f>
        <v>2.339119861111111</v>
      </c>
      <c r="U36" s="47">
        <f>5/12*U33+5/12*U34+2/12*U35</f>
        <v>2.339119861111111</v>
      </c>
      <c r="V36" s="80">
        <f>5/12*V33+5/12*V34+2/12*V35</f>
        <v>2.339119861111111</v>
      </c>
    </row>
    <row r="43" spans="1:21" ht="12.75">
      <c r="A43" s="5" t="s">
        <v>4</v>
      </c>
      <c r="B43" s="68"/>
      <c r="C43" s="68"/>
      <c r="D43" s="68"/>
      <c r="E43" s="68"/>
      <c r="F43" s="68"/>
      <c r="G43" s="68"/>
      <c r="H43" s="68"/>
      <c r="I43" s="68"/>
      <c r="J43" s="68"/>
      <c r="K43" s="68"/>
      <c r="L43" s="68"/>
      <c r="M43" s="68"/>
      <c r="N43" s="7"/>
      <c r="O43" s="68"/>
      <c r="P43" s="68"/>
      <c r="Q43" s="68"/>
      <c r="R43" s="68"/>
      <c r="S43" s="68"/>
      <c r="T43" s="68"/>
      <c r="U43" s="68"/>
    </row>
    <row r="44" spans="1:22" ht="12.75">
      <c r="A44" s="27" t="s">
        <v>94</v>
      </c>
      <c r="B44" s="28" t="s">
        <v>119</v>
      </c>
      <c r="C44" s="30">
        <v>1990</v>
      </c>
      <c r="D44" s="30">
        <v>1991</v>
      </c>
      <c r="E44" s="30">
        <v>1992</v>
      </c>
      <c r="F44" s="30">
        <v>1993</v>
      </c>
      <c r="G44" s="30">
        <v>1994</v>
      </c>
      <c r="H44" s="30">
        <v>1995</v>
      </c>
      <c r="I44" s="30">
        <v>1996</v>
      </c>
      <c r="J44" s="30">
        <v>1997</v>
      </c>
      <c r="K44" s="30">
        <v>1998</v>
      </c>
      <c r="L44" s="30">
        <v>1999</v>
      </c>
      <c r="M44" s="30">
        <v>2000</v>
      </c>
      <c r="N44" s="30">
        <v>2001</v>
      </c>
      <c r="O44" s="30">
        <v>2002</v>
      </c>
      <c r="P44" s="30">
        <v>2002</v>
      </c>
      <c r="Q44" s="30">
        <v>2004</v>
      </c>
      <c r="R44" s="30">
        <v>2005</v>
      </c>
      <c r="S44" s="30">
        <v>2006</v>
      </c>
      <c r="T44" s="30">
        <v>2007</v>
      </c>
      <c r="U44" s="30">
        <v>2008</v>
      </c>
      <c r="V44" s="30">
        <v>2009</v>
      </c>
    </row>
    <row r="45" spans="1:22" ht="12.75">
      <c r="A45" s="68"/>
      <c r="B45" s="68"/>
      <c r="C45" s="69">
        <f aca="true" t="shared" si="19" ref="C45:D48">C33</f>
        <v>3.3888876666666663</v>
      </c>
      <c r="D45" s="69">
        <f t="shared" si="19"/>
        <v>4.388887666666666</v>
      </c>
      <c r="E45">
        <v>4.305554333333333</v>
      </c>
      <c r="F45" s="69">
        <f aca="true" t="shared" si="20" ref="F45:U48">F33</f>
        <v>4.388887666666666</v>
      </c>
      <c r="G45" s="69">
        <f t="shared" si="20"/>
        <v>4.388887666666666</v>
      </c>
      <c r="H45" s="69">
        <f t="shared" si="20"/>
        <v>4.388887666666666</v>
      </c>
      <c r="I45" s="69">
        <f t="shared" si="20"/>
        <v>4.388887666666666</v>
      </c>
      <c r="J45" s="69">
        <f t="shared" si="20"/>
        <v>4.138887666666666</v>
      </c>
      <c r="K45" s="69">
        <f t="shared" si="20"/>
        <v>4.329363666666667</v>
      </c>
      <c r="L45" s="69">
        <f t="shared" si="20"/>
        <v>4.329363666666667</v>
      </c>
      <c r="M45" s="69">
        <f t="shared" si="20"/>
        <v>4.329363666666667</v>
      </c>
      <c r="N45" s="69">
        <v>2.8650783333333334</v>
      </c>
      <c r="O45" s="69">
        <f t="shared" si="20"/>
        <v>4.329363666666667</v>
      </c>
      <c r="P45" s="69">
        <f t="shared" si="20"/>
        <v>3.1388876666666663</v>
      </c>
      <c r="Q45" s="69">
        <f t="shared" si="20"/>
        <v>3.1388876666666663</v>
      </c>
      <c r="R45" s="69">
        <f t="shared" si="20"/>
        <v>3.1388876666666663</v>
      </c>
      <c r="S45" s="69">
        <f t="shared" si="20"/>
        <v>3.1388876666666663</v>
      </c>
      <c r="T45" s="69">
        <f t="shared" si="20"/>
        <v>3.1388876666666663</v>
      </c>
      <c r="U45" s="69">
        <f t="shared" si="20"/>
        <v>3.1388876666666663</v>
      </c>
      <c r="V45" s="69">
        <f>V33</f>
        <v>3.1388876666666663</v>
      </c>
    </row>
    <row r="46" spans="1:22" ht="12.75">
      <c r="A46" s="68"/>
      <c r="B46" s="68"/>
      <c r="C46" s="69">
        <f t="shared" si="19"/>
        <v>0.375</v>
      </c>
      <c r="D46" s="69">
        <f t="shared" si="19"/>
        <v>0.375</v>
      </c>
      <c r="E46">
        <v>0.25</v>
      </c>
      <c r="F46" s="69">
        <f t="shared" si="20"/>
        <v>0.375</v>
      </c>
      <c r="G46" s="69">
        <f t="shared" si="20"/>
        <v>0.375</v>
      </c>
      <c r="H46" s="69">
        <f t="shared" si="20"/>
        <v>0.375</v>
      </c>
      <c r="I46" s="69">
        <f t="shared" si="20"/>
        <v>0.375</v>
      </c>
      <c r="J46" s="69">
        <f t="shared" si="20"/>
        <v>1.875</v>
      </c>
      <c r="K46" s="69">
        <f t="shared" si="20"/>
        <v>1.875</v>
      </c>
      <c r="L46" s="69">
        <f t="shared" si="20"/>
        <v>1.875</v>
      </c>
      <c r="M46" s="69">
        <f>M34</f>
        <v>1.875</v>
      </c>
      <c r="N46" s="69">
        <v>1.25</v>
      </c>
      <c r="O46" s="69">
        <f>O34</f>
        <v>1.875</v>
      </c>
      <c r="P46" s="69">
        <f t="shared" si="20"/>
        <v>1.875</v>
      </c>
      <c r="Q46" s="69">
        <f t="shared" si="20"/>
        <v>1.875</v>
      </c>
      <c r="R46" s="69">
        <f t="shared" si="20"/>
        <v>1.875</v>
      </c>
      <c r="S46" s="69">
        <f t="shared" si="20"/>
        <v>1.875</v>
      </c>
      <c r="T46" s="69">
        <f t="shared" si="20"/>
        <v>1.875</v>
      </c>
      <c r="U46" s="69">
        <f t="shared" si="20"/>
        <v>1.875</v>
      </c>
      <c r="V46" s="69">
        <f>V34</f>
        <v>1.875</v>
      </c>
    </row>
    <row r="47" spans="1:22" ht="12.75">
      <c r="A47" s="68"/>
      <c r="B47" s="68"/>
      <c r="C47" s="69">
        <f t="shared" si="19"/>
        <v>0</v>
      </c>
      <c r="D47" s="69">
        <f t="shared" si="19"/>
        <v>0</v>
      </c>
      <c r="E47">
        <v>0</v>
      </c>
      <c r="F47" s="69">
        <f t="shared" si="20"/>
        <v>0</v>
      </c>
      <c r="G47" s="69">
        <f t="shared" si="20"/>
        <v>0</v>
      </c>
      <c r="H47" s="69">
        <f t="shared" si="20"/>
        <v>0</v>
      </c>
      <c r="I47" s="69">
        <f t="shared" si="20"/>
        <v>0</v>
      </c>
      <c r="J47" s="69">
        <f t="shared" si="20"/>
        <v>0</v>
      </c>
      <c r="K47" s="69">
        <f t="shared" si="20"/>
        <v>0</v>
      </c>
      <c r="L47" s="69">
        <f t="shared" si="20"/>
        <v>0</v>
      </c>
      <c r="M47" s="69">
        <f t="shared" si="20"/>
        <v>0</v>
      </c>
      <c r="N47" s="69">
        <v>2.625</v>
      </c>
      <c r="O47" s="69">
        <f t="shared" si="20"/>
        <v>0</v>
      </c>
      <c r="P47" s="69">
        <f t="shared" si="20"/>
        <v>1.5</v>
      </c>
      <c r="Q47" s="69">
        <f t="shared" si="20"/>
        <v>1.5</v>
      </c>
      <c r="R47" s="69">
        <f t="shared" si="20"/>
        <v>1.5</v>
      </c>
      <c r="S47" s="69">
        <f t="shared" si="20"/>
        <v>1.5</v>
      </c>
      <c r="T47" s="69">
        <f t="shared" si="20"/>
        <v>1.5</v>
      </c>
      <c r="U47" s="69">
        <f t="shared" si="20"/>
        <v>1.5</v>
      </c>
      <c r="V47" s="69">
        <f>V35</f>
        <v>1.5</v>
      </c>
    </row>
    <row r="48" spans="1:22" ht="12.75">
      <c r="A48" s="68"/>
      <c r="B48" s="68"/>
      <c r="C48" s="69">
        <f t="shared" si="19"/>
        <v>1.5682865277777778</v>
      </c>
      <c r="D48" s="69">
        <f t="shared" si="19"/>
        <v>1.9849531944444443</v>
      </c>
      <c r="E48">
        <v>1.898147638888889</v>
      </c>
      <c r="F48" s="69">
        <f t="shared" si="20"/>
        <v>1.9849531944444443</v>
      </c>
      <c r="G48" s="69">
        <f t="shared" si="20"/>
        <v>1.9849531944444443</v>
      </c>
      <c r="H48" s="69">
        <f t="shared" si="20"/>
        <v>1.9849531944444443</v>
      </c>
      <c r="I48" s="69">
        <f t="shared" si="20"/>
        <v>1.9849531944444443</v>
      </c>
      <c r="J48" s="69">
        <f t="shared" si="20"/>
        <v>2.5057865277777776</v>
      </c>
      <c r="K48" s="69">
        <f t="shared" si="20"/>
        <v>2.5851515277777777</v>
      </c>
      <c r="L48" s="69">
        <f t="shared" si="20"/>
        <v>2.5851515277777777</v>
      </c>
      <c r="M48" s="69">
        <f t="shared" si="20"/>
        <v>2.5851515277777777</v>
      </c>
      <c r="N48" s="69">
        <v>2.1521159722222225</v>
      </c>
      <c r="O48" s="69">
        <f t="shared" si="20"/>
        <v>2.5851515277777777</v>
      </c>
      <c r="P48" s="69">
        <f t="shared" si="20"/>
        <v>2.339119861111111</v>
      </c>
      <c r="Q48" s="69">
        <f t="shared" si="20"/>
        <v>2.339119861111111</v>
      </c>
      <c r="R48" s="69">
        <f t="shared" si="20"/>
        <v>2.339119861111111</v>
      </c>
      <c r="S48" s="69">
        <f t="shared" si="20"/>
        <v>2.339119861111111</v>
      </c>
      <c r="T48" s="69">
        <f t="shared" si="20"/>
        <v>2.339119861111111</v>
      </c>
      <c r="U48" s="69">
        <f t="shared" si="20"/>
        <v>2.339119861111111</v>
      </c>
      <c r="V48" s="69">
        <f>V36</f>
        <v>2.339119861111111</v>
      </c>
    </row>
  </sheetData>
  <sheetProtection/>
  <printOptions/>
  <pageMargins left="0.75" right="0.75" top="1" bottom="1" header="0.5" footer="0.5"/>
  <pageSetup horizontalDpi="600" verticalDpi="600" orientation="portrait" paperSize="9" r:id="rId3"/>
  <legacyDrawing r:id="rId2"/>
</worksheet>
</file>

<file path=xl/worksheets/sheet15.xml><?xml version="1.0" encoding="utf-8"?>
<worksheet xmlns="http://schemas.openxmlformats.org/spreadsheetml/2006/main" xmlns:r="http://schemas.openxmlformats.org/officeDocument/2006/relationships">
  <dimension ref="A1:V48"/>
  <sheetViews>
    <sheetView zoomScalePageLayoutView="0" workbookViewId="0" topLeftCell="A28">
      <selection activeCell="A36" sqref="A1:V36"/>
    </sheetView>
  </sheetViews>
  <sheetFormatPr defaultColWidth="9.140625" defaultRowHeight="12.75"/>
  <cols>
    <col min="2" max="2" width="43.57421875" style="0" customWidth="1"/>
    <col min="3" max="22" width="5.8515625" style="0" customWidth="1"/>
  </cols>
  <sheetData>
    <row r="1" spans="1:22" s="4" customFormat="1" ht="12.75">
      <c r="A1" s="27" t="s">
        <v>90</v>
      </c>
      <c r="B1" s="28" t="s">
        <v>91</v>
      </c>
      <c r="C1" s="29" t="s">
        <v>35</v>
      </c>
      <c r="D1" s="30" t="s">
        <v>36</v>
      </c>
      <c r="E1" s="30" t="s">
        <v>37</v>
      </c>
      <c r="F1" s="30" t="s">
        <v>38</v>
      </c>
      <c r="G1" s="30" t="s">
        <v>39</v>
      </c>
      <c r="H1" s="30" t="s">
        <v>40</v>
      </c>
      <c r="I1" s="30" t="s">
        <v>41</v>
      </c>
      <c r="J1" s="30" t="s">
        <v>42</v>
      </c>
      <c r="K1" s="30" t="s">
        <v>43</v>
      </c>
      <c r="L1" s="30" t="s">
        <v>44</v>
      </c>
      <c r="M1" s="30" t="s">
        <v>48</v>
      </c>
      <c r="N1" s="30" t="s">
        <v>49</v>
      </c>
      <c r="O1" s="30" t="s">
        <v>50</v>
      </c>
      <c r="P1" s="30" t="s">
        <v>51</v>
      </c>
      <c r="Q1" s="30" t="s">
        <v>52</v>
      </c>
      <c r="R1" s="30" t="s">
        <v>53</v>
      </c>
      <c r="S1" s="30" t="s">
        <v>54</v>
      </c>
      <c r="T1" s="30" t="s">
        <v>55</v>
      </c>
      <c r="U1" s="30" t="s">
        <v>56</v>
      </c>
      <c r="V1" s="31" t="s">
        <v>57</v>
      </c>
    </row>
    <row r="2" spans="1:22" ht="12.75">
      <c r="A2" s="12" t="s">
        <v>65</v>
      </c>
      <c r="B2" s="19" t="s">
        <v>106</v>
      </c>
      <c r="C2" s="123">
        <v>6</v>
      </c>
      <c r="D2" s="124">
        <v>6</v>
      </c>
      <c r="E2" s="124">
        <v>6</v>
      </c>
      <c r="F2" s="124">
        <v>6</v>
      </c>
      <c r="G2" s="124">
        <v>6</v>
      </c>
      <c r="H2" s="124">
        <v>6</v>
      </c>
      <c r="I2" s="124">
        <v>6</v>
      </c>
      <c r="J2" s="124">
        <v>6</v>
      </c>
      <c r="K2" s="124">
        <v>6</v>
      </c>
      <c r="L2" s="124">
        <v>6</v>
      </c>
      <c r="M2" s="124">
        <v>6</v>
      </c>
      <c r="N2" s="124">
        <v>6</v>
      </c>
      <c r="O2" s="124">
        <v>6</v>
      </c>
      <c r="P2" s="124">
        <v>6</v>
      </c>
      <c r="Q2" s="124">
        <v>6</v>
      </c>
      <c r="R2" s="124">
        <v>6</v>
      </c>
      <c r="S2" s="124">
        <v>6</v>
      </c>
      <c r="T2" s="124">
        <v>6</v>
      </c>
      <c r="U2" s="124">
        <v>6</v>
      </c>
      <c r="V2" s="125">
        <v>6</v>
      </c>
    </row>
    <row r="3" spans="1:22" ht="12.75">
      <c r="A3" s="12" t="s">
        <v>66</v>
      </c>
      <c r="B3" s="19" t="s">
        <v>95</v>
      </c>
      <c r="C3" s="126">
        <v>0</v>
      </c>
      <c r="D3" s="127">
        <v>0</v>
      </c>
      <c r="E3" s="127">
        <v>0</v>
      </c>
      <c r="F3" s="127">
        <v>0</v>
      </c>
      <c r="G3" s="127">
        <v>0</v>
      </c>
      <c r="H3" s="127">
        <v>0</v>
      </c>
      <c r="I3" s="127">
        <v>0</v>
      </c>
      <c r="J3" s="127">
        <v>0</v>
      </c>
      <c r="K3" s="127">
        <v>0</v>
      </c>
      <c r="L3" s="127">
        <v>0</v>
      </c>
      <c r="M3" s="127">
        <v>0</v>
      </c>
      <c r="N3" s="127">
        <v>0</v>
      </c>
      <c r="O3" s="127">
        <v>0</v>
      </c>
      <c r="P3" s="127">
        <v>0</v>
      </c>
      <c r="Q3" s="127">
        <v>0</v>
      </c>
      <c r="R3" s="127">
        <v>0</v>
      </c>
      <c r="S3" s="127">
        <v>0</v>
      </c>
      <c r="T3" s="127">
        <v>0</v>
      </c>
      <c r="U3" s="127">
        <v>0</v>
      </c>
      <c r="V3" s="128">
        <v>0</v>
      </c>
    </row>
    <row r="4" spans="1:22" ht="12.75">
      <c r="A4" s="12" t="s">
        <v>67</v>
      </c>
      <c r="B4" s="19" t="s">
        <v>96</v>
      </c>
      <c r="C4" s="126">
        <v>6</v>
      </c>
      <c r="D4" s="127">
        <v>6</v>
      </c>
      <c r="E4" s="127">
        <v>6</v>
      </c>
      <c r="F4" s="127">
        <v>6</v>
      </c>
      <c r="G4" s="127">
        <v>6</v>
      </c>
      <c r="H4" s="127">
        <v>6</v>
      </c>
      <c r="I4" s="127">
        <v>6</v>
      </c>
      <c r="J4" s="127">
        <v>6</v>
      </c>
      <c r="K4" s="127">
        <v>6</v>
      </c>
      <c r="L4" s="127">
        <v>6</v>
      </c>
      <c r="M4" s="127">
        <v>6</v>
      </c>
      <c r="N4" s="127">
        <v>6</v>
      </c>
      <c r="O4" s="127">
        <v>6</v>
      </c>
      <c r="P4" s="127">
        <v>6</v>
      </c>
      <c r="Q4" s="127">
        <v>6</v>
      </c>
      <c r="R4" s="127">
        <v>6</v>
      </c>
      <c r="S4" s="127">
        <v>6</v>
      </c>
      <c r="T4" s="127">
        <v>6</v>
      </c>
      <c r="U4" s="127">
        <v>6</v>
      </c>
      <c r="V4" s="128">
        <v>6</v>
      </c>
    </row>
    <row r="5" spans="1:22" ht="12.75">
      <c r="A5" s="12" t="s">
        <v>68</v>
      </c>
      <c r="B5" s="19" t="s">
        <v>97</v>
      </c>
      <c r="C5" s="126">
        <v>4</v>
      </c>
      <c r="D5" s="127">
        <v>4</v>
      </c>
      <c r="E5" s="127">
        <v>4</v>
      </c>
      <c r="F5" s="127">
        <v>4</v>
      </c>
      <c r="G5" s="127">
        <v>4</v>
      </c>
      <c r="H5" s="127">
        <v>4</v>
      </c>
      <c r="I5" s="127">
        <v>4</v>
      </c>
      <c r="J5" s="127">
        <v>4</v>
      </c>
      <c r="K5" s="127">
        <v>4</v>
      </c>
      <c r="L5" s="127">
        <v>4</v>
      </c>
      <c r="M5" s="127">
        <v>4</v>
      </c>
      <c r="N5" s="127">
        <v>4</v>
      </c>
      <c r="O5" s="127">
        <v>4</v>
      </c>
      <c r="P5" s="127">
        <v>4</v>
      </c>
      <c r="Q5" s="127">
        <v>4</v>
      </c>
      <c r="R5" s="127">
        <v>4</v>
      </c>
      <c r="S5" s="127">
        <v>4</v>
      </c>
      <c r="T5" s="127">
        <v>4</v>
      </c>
      <c r="U5" s="127">
        <v>4</v>
      </c>
      <c r="V5" s="128">
        <v>4</v>
      </c>
    </row>
    <row r="6" spans="1:22" ht="12.75">
      <c r="A6" s="12" t="s">
        <v>69</v>
      </c>
      <c r="B6" s="19" t="s">
        <v>98</v>
      </c>
      <c r="C6" s="126">
        <v>1</v>
      </c>
      <c r="D6" s="127">
        <v>1</v>
      </c>
      <c r="E6" s="127">
        <v>1</v>
      </c>
      <c r="F6" s="127">
        <v>1</v>
      </c>
      <c r="G6" s="127">
        <v>1</v>
      </c>
      <c r="H6" s="127">
        <v>1</v>
      </c>
      <c r="I6" s="127">
        <v>1</v>
      </c>
      <c r="J6" s="127">
        <v>1</v>
      </c>
      <c r="K6" s="127">
        <v>1</v>
      </c>
      <c r="L6" s="127">
        <v>1</v>
      </c>
      <c r="M6" s="127">
        <v>1</v>
      </c>
      <c r="N6" s="127">
        <v>1</v>
      </c>
      <c r="O6" s="127">
        <v>1</v>
      </c>
      <c r="P6" s="127">
        <v>1</v>
      </c>
      <c r="Q6" s="127">
        <v>1</v>
      </c>
      <c r="R6" s="127">
        <v>1</v>
      </c>
      <c r="S6" s="127">
        <v>1</v>
      </c>
      <c r="T6" s="127">
        <v>1</v>
      </c>
      <c r="U6" s="127">
        <v>1</v>
      </c>
      <c r="V6" s="128">
        <v>1</v>
      </c>
    </row>
    <row r="7" spans="1:22" ht="12.75">
      <c r="A7" s="12" t="s">
        <v>70</v>
      </c>
      <c r="B7" s="19" t="s">
        <v>99</v>
      </c>
      <c r="C7" s="126">
        <v>6</v>
      </c>
      <c r="D7" s="127">
        <v>6</v>
      </c>
      <c r="E7" s="127">
        <v>6</v>
      </c>
      <c r="F7" s="127">
        <v>6</v>
      </c>
      <c r="G7" s="127">
        <v>6</v>
      </c>
      <c r="H7" s="127">
        <v>6</v>
      </c>
      <c r="I7" s="127">
        <v>6</v>
      </c>
      <c r="J7" s="127">
        <v>6</v>
      </c>
      <c r="K7" s="127">
        <v>6</v>
      </c>
      <c r="L7" s="127">
        <v>6</v>
      </c>
      <c r="M7" s="127">
        <v>6</v>
      </c>
      <c r="N7" s="127">
        <v>6</v>
      </c>
      <c r="O7" s="127">
        <v>6</v>
      </c>
      <c r="P7" s="127">
        <v>6</v>
      </c>
      <c r="Q7" s="127">
        <v>6</v>
      </c>
      <c r="R7" s="127">
        <v>6</v>
      </c>
      <c r="S7" s="127">
        <v>6</v>
      </c>
      <c r="T7" s="127">
        <v>6</v>
      </c>
      <c r="U7" s="127">
        <v>6</v>
      </c>
      <c r="V7" s="128">
        <v>6</v>
      </c>
    </row>
    <row r="8" spans="1:22" ht="12.75">
      <c r="A8" s="12" t="s">
        <v>71</v>
      </c>
      <c r="B8" s="19" t="s">
        <v>100</v>
      </c>
      <c r="C8" s="126">
        <v>4</v>
      </c>
      <c r="D8" s="127">
        <v>4</v>
      </c>
      <c r="E8" s="127">
        <v>4</v>
      </c>
      <c r="F8" s="127">
        <v>4</v>
      </c>
      <c r="G8" s="127">
        <v>4</v>
      </c>
      <c r="H8" s="127">
        <v>4</v>
      </c>
      <c r="I8" s="127">
        <v>4</v>
      </c>
      <c r="J8" s="127">
        <v>4</v>
      </c>
      <c r="K8" s="127">
        <v>4</v>
      </c>
      <c r="L8" s="127">
        <v>4</v>
      </c>
      <c r="M8" s="127">
        <v>4</v>
      </c>
      <c r="N8" s="127">
        <v>4</v>
      </c>
      <c r="O8" s="127">
        <v>4</v>
      </c>
      <c r="P8" s="127">
        <v>4</v>
      </c>
      <c r="Q8" s="127">
        <v>4</v>
      </c>
      <c r="R8" s="127">
        <v>4</v>
      </c>
      <c r="S8" s="127">
        <v>4</v>
      </c>
      <c r="T8" s="127">
        <v>4</v>
      </c>
      <c r="U8" s="127">
        <v>4</v>
      </c>
      <c r="V8" s="128">
        <v>4</v>
      </c>
    </row>
    <row r="9" spans="1:22" ht="12.75">
      <c r="A9" s="12" t="s">
        <v>72</v>
      </c>
      <c r="B9" s="19" t="s">
        <v>101</v>
      </c>
      <c r="C9" s="126">
        <v>1</v>
      </c>
      <c r="D9" s="127">
        <v>1</v>
      </c>
      <c r="E9" s="127">
        <v>1</v>
      </c>
      <c r="F9" s="127">
        <v>1</v>
      </c>
      <c r="G9" s="127">
        <v>1</v>
      </c>
      <c r="H9" s="127">
        <v>1</v>
      </c>
      <c r="I9" s="127">
        <v>1</v>
      </c>
      <c r="J9" s="127">
        <v>1</v>
      </c>
      <c r="K9" s="127">
        <v>1</v>
      </c>
      <c r="L9" s="127">
        <v>1</v>
      </c>
      <c r="M9" s="127">
        <v>1</v>
      </c>
      <c r="N9" s="127">
        <v>1</v>
      </c>
      <c r="O9" s="127">
        <v>1</v>
      </c>
      <c r="P9" s="127">
        <v>1</v>
      </c>
      <c r="Q9" s="127">
        <v>1</v>
      </c>
      <c r="R9" s="127">
        <v>1</v>
      </c>
      <c r="S9" s="127">
        <v>1</v>
      </c>
      <c r="T9" s="127">
        <v>1</v>
      </c>
      <c r="U9" s="127">
        <v>1</v>
      </c>
      <c r="V9" s="128">
        <v>1</v>
      </c>
    </row>
    <row r="10" spans="1:22" ht="12.75">
      <c r="A10" s="12" t="s">
        <v>73</v>
      </c>
      <c r="B10" s="19" t="s">
        <v>102</v>
      </c>
      <c r="C10" s="126">
        <v>4</v>
      </c>
      <c r="D10" s="127">
        <v>4</v>
      </c>
      <c r="E10" s="127">
        <v>4</v>
      </c>
      <c r="F10" s="127">
        <v>4</v>
      </c>
      <c r="G10" s="127">
        <v>4</v>
      </c>
      <c r="H10" s="127">
        <v>4</v>
      </c>
      <c r="I10" s="127">
        <v>4</v>
      </c>
      <c r="J10" s="127">
        <v>4</v>
      </c>
      <c r="K10" s="127">
        <v>4</v>
      </c>
      <c r="L10" s="127">
        <v>4</v>
      </c>
      <c r="M10" s="127">
        <v>4</v>
      </c>
      <c r="N10" s="127">
        <v>4</v>
      </c>
      <c r="O10" s="127">
        <v>4</v>
      </c>
      <c r="P10" s="127">
        <v>4</v>
      </c>
      <c r="Q10" s="127">
        <v>4</v>
      </c>
      <c r="R10" s="127">
        <v>4</v>
      </c>
      <c r="S10" s="127">
        <v>4</v>
      </c>
      <c r="T10" s="127">
        <v>4</v>
      </c>
      <c r="U10" s="127">
        <v>4</v>
      </c>
      <c r="V10" s="128">
        <v>4</v>
      </c>
    </row>
    <row r="11" spans="1:22" ht="12.75">
      <c r="A11" s="12" t="s">
        <v>74</v>
      </c>
      <c r="B11" s="19" t="s">
        <v>103</v>
      </c>
      <c r="C11" s="126">
        <v>4</v>
      </c>
      <c r="D11" s="127">
        <v>4</v>
      </c>
      <c r="E11" s="127">
        <v>4</v>
      </c>
      <c r="F11" s="127">
        <v>6</v>
      </c>
      <c r="G11" s="127">
        <v>6</v>
      </c>
      <c r="H11" s="127">
        <v>6</v>
      </c>
      <c r="I11" s="127">
        <v>6</v>
      </c>
      <c r="J11" s="127">
        <v>6</v>
      </c>
      <c r="K11" s="127">
        <v>6</v>
      </c>
      <c r="L11" s="127">
        <v>6</v>
      </c>
      <c r="M11" s="127">
        <v>6</v>
      </c>
      <c r="N11" s="127">
        <v>6</v>
      </c>
      <c r="O11" s="127">
        <v>6</v>
      </c>
      <c r="P11" s="127">
        <v>6</v>
      </c>
      <c r="Q11" s="127">
        <v>6</v>
      </c>
      <c r="R11" s="127">
        <v>6</v>
      </c>
      <c r="S11" s="127">
        <v>6</v>
      </c>
      <c r="T11" s="127">
        <v>6</v>
      </c>
      <c r="U11" s="127">
        <v>6</v>
      </c>
      <c r="V11" s="128">
        <v>4</v>
      </c>
    </row>
    <row r="12" spans="1:22" ht="12.75">
      <c r="A12" s="12" t="s">
        <v>75</v>
      </c>
      <c r="B12" s="19" t="s">
        <v>104</v>
      </c>
      <c r="C12" s="126">
        <v>0</v>
      </c>
      <c r="D12" s="127">
        <v>0</v>
      </c>
      <c r="E12" s="127">
        <v>0</v>
      </c>
      <c r="F12" s="127">
        <v>1</v>
      </c>
      <c r="G12" s="127">
        <v>1</v>
      </c>
      <c r="H12" s="127">
        <v>1</v>
      </c>
      <c r="I12" s="127">
        <v>1</v>
      </c>
      <c r="J12" s="127">
        <v>1</v>
      </c>
      <c r="K12" s="127">
        <v>1</v>
      </c>
      <c r="L12" s="127">
        <v>1</v>
      </c>
      <c r="M12" s="127">
        <v>1</v>
      </c>
      <c r="N12" s="127">
        <v>1</v>
      </c>
      <c r="O12" s="127">
        <v>1</v>
      </c>
      <c r="P12" s="127">
        <v>1</v>
      </c>
      <c r="Q12" s="127">
        <v>1</v>
      </c>
      <c r="R12" s="127">
        <v>1</v>
      </c>
      <c r="S12" s="127">
        <v>1</v>
      </c>
      <c r="T12" s="127">
        <v>1</v>
      </c>
      <c r="U12" s="127">
        <v>1</v>
      </c>
      <c r="V12" s="128">
        <v>1</v>
      </c>
    </row>
    <row r="13" spans="1:22" ht="12.75">
      <c r="A13" s="12" t="s">
        <v>76</v>
      </c>
      <c r="B13" s="19" t="s">
        <v>105</v>
      </c>
      <c r="C13" s="126">
        <v>6</v>
      </c>
      <c r="D13" s="127">
        <v>6</v>
      </c>
      <c r="E13" s="127">
        <v>6</v>
      </c>
      <c r="F13" s="127">
        <v>6</v>
      </c>
      <c r="G13" s="127">
        <v>6</v>
      </c>
      <c r="H13" s="127">
        <v>6</v>
      </c>
      <c r="I13" s="127">
        <v>6</v>
      </c>
      <c r="J13" s="127">
        <v>6</v>
      </c>
      <c r="K13" s="127">
        <v>6</v>
      </c>
      <c r="L13" s="127">
        <v>6</v>
      </c>
      <c r="M13" s="127">
        <v>6</v>
      </c>
      <c r="N13" s="127">
        <v>6</v>
      </c>
      <c r="O13" s="127">
        <v>6</v>
      </c>
      <c r="P13" s="127">
        <v>6</v>
      </c>
      <c r="Q13" s="127">
        <v>6</v>
      </c>
      <c r="R13" s="127">
        <v>6</v>
      </c>
      <c r="S13" s="127">
        <v>6</v>
      </c>
      <c r="T13" s="127">
        <v>6</v>
      </c>
      <c r="U13" s="127">
        <v>6</v>
      </c>
      <c r="V13" s="128">
        <v>6</v>
      </c>
    </row>
    <row r="14" spans="1:22" ht="12.75">
      <c r="A14" s="12" t="s">
        <v>77</v>
      </c>
      <c r="B14" s="19"/>
      <c r="C14" s="126"/>
      <c r="D14" s="127"/>
      <c r="E14" s="127"/>
      <c r="F14" s="127"/>
      <c r="G14" s="127"/>
      <c r="H14" s="127"/>
      <c r="I14" s="127"/>
      <c r="J14" s="127"/>
      <c r="K14" s="127"/>
      <c r="L14" s="127"/>
      <c r="M14" s="127"/>
      <c r="N14" s="127"/>
      <c r="O14" s="127"/>
      <c r="P14" s="127"/>
      <c r="Q14" s="127"/>
      <c r="R14" s="127"/>
      <c r="S14" s="127"/>
      <c r="T14" s="127"/>
      <c r="U14" s="127"/>
      <c r="V14" s="128"/>
    </row>
    <row r="15" spans="1:22" ht="12.75">
      <c r="A15" s="12" t="s">
        <v>78</v>
      </c>
      <c r="B15" s="19" t="s">
        <v>107</v>
      </c>
      <c r="C15" s="126">
        <v>0</v>
      </c>
      <c r="D15" s="127">
        <v>0</v>
      </c>
      <c r="E15" s="127">
        <v>0</v>
      </c>
      <c r="F15" s="127">
        <v>6</v>
      </c>
      <c r="G15" s="127">
        <v>6</v>
      </c>
      <c r="H15" s="127">
        <v>6</v>
      </c>
      <c r="I15" s="127">
        <v>6</v>
      </c>
      <c r="J15" s="127">
        <v>6</v>
      </c>
      <c r="K15" s="127">
        <v>6</v>
      </c>
      <c r="L15" s="127">
        <v>6</v>
      </c>
      <c r="M15" s="127">
        <v>6</v>
      </c>
      <c r="N15" s="127">
        <v>6</v>
      </c>
      <c r="O15" s="127">
        <v>6</v>
      </c>
      <c r="P15" s="127">
        <v>6</v>
      </c>
      <c r="Q15" s="127">
        <v>6</v>
      </c>
      <c r="R15" s="127">
        <v>6</v>
      </c>
      <c r="S15" s="127">
        <v>6</v>
      </c>
      <c r="T15" s="127">
        <v>6</v>
      </c>
      <c r="U15" s="127">
        <v>6</v>
      </c>
      <c r="V15" s="128">
        <v>4</v>
      </c>
    </row>
    <row r="16" spans="1:22" ht="12.75">
      <c r="A16" s="12" t="s">
        <v>79</v>
      </c>
      <c r="B16" s="19" t="s">
        <v>108</v>
      </c>
      <c r="C16" s="126">
        <v>0</v>
      </c>
      <c r="D16" s="127">
        <v>0</v>
      </c>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8">
        <v>0</v>
      </c>
    </row>
    <row r="17" spans="1:22" ht="12.75">
      <c r="A17" s="12" t="s">
        <v>80</v>
      </c>
      <c r="B17" s="19" t="s">
        <v>109</v>
      </c>
      <c r="C17" s="126">
        <v>1</v>
      </c>
      <c r="D17" s="127">
        <v>1</v>
      </c>
      <c r="E17" s="127">
        <v>1</v>
      </c>
      <c r="F17" s="127">
        <v>1</v>
      </c>
      <c r="G17" s="127">
        <v>1</v>
      </c>
      <c r="H17" s="127">
        <v>1</v>
      </c>
      <c r="I17" s="127">
        <v>1</v>
      </c>
      <c r="J17" s="127">
        <v>1</v>
      </c>
      <c r="K17" s="127">
        <v>1</v>
      </c>
      <c r="L17" s="127">
        <v>1</v>
      </c>
      <c r="M17" s="127">
        <v>1</v>
      </c>
      <c r="N17" s="127">
        <v>1</v>
      </c>
      <c r="O17" s="127">
        <v>1</v>
      </c>
      <c r="P17" s="127">
        <v>1</v>
      </c>
      <c r="Q17" s="127">
        <v>1</v>
      </c>
      <c r="R17" s="127">
        <v>1</v>
      </c>
      <c r="S17" s="127">
        <v>1</v>
      </c>
      <c r="T17" s="127">
        <v>1</v>
      </c>
      <c r="U17" s="127">
        <v>1</v>
      </c>
      <c r="V17" s="128">
        <v>1</v>
      </c>
    </row>
    <row r="18" spans="1:22" ht="12.75">
      <c r="A18" s="12" t="s">
        <v>81</v>
      </c>
      <c r="B18" s="19" t="s">
        <v>110</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8">
        <v>0</v>
      </c>
    </row>
    <row r="19" spans="1:22" ht="12.75">
      <c r="A19" s="12" t="s">
        <v>82</v>
      </c>
      <c r="B19" s="19" t="s">
        <v>111</v>
      </c>
      <c r="C19" s="126">
        <v>2</v>
      </c>
      <c r="D19" s="127">
        <v>2</v>
      </c>
      <c r="E19" s="127">
        <v>2</v>
      </c>
      <c r="F19" s="127">
        <v>2</v>
      </c>
      <c r="G19" s="127">
        <v>2</v>
      </c>
      <c r="H19" s="127">
        <v>2</v>
      </c>
      <c r="I19" s="127">
        <v>2</v>
      </c>
      <c r="J19" s="127">
        <v>2</v>
      </c>
      <c r="K19" s="127">
        <v>2</v>
      </c>
      <c r="L19" s="127">
        <v>2</v>
      </c>
      <c r="M19" s="127">
        <v>2</v>
      </c>
      <c r="N19" s="127">
        <v>2</v>
      </c>
      <c r="O19" s="127">
        <v>2</v>
      </c>
      <c r="P19" s="127">
        <v>2</v>
      </c>
      <c r="Q19" s="127">
        <v>2</v>
      </c>
      <c r="R19" s="127">
        <v>2</v>
      </c>
      <c r="S19" s="127">
        <v>2</v>
      </c>
      <c r="T19" s="127">
        <v>2</v>
      </c>
      <c r="U19" s="127">
        <v>2</v>
      </c>
      <c r="V19" s="128">
        <v>2</v>
      </c>
    </row>
    <row r="20" spans="1:22" ht="12.75">
      <c r="A20" s="12" t="s">
        <v>83</v>
      </c>
      <c r="B20" s="19" t="s">
        <v>112</v>
      </c>
      <c r="C20" s="126">
        <v>0</v>
      </c>
      <c r="D20" s="127">
        <v>0</v>
      </c>
      <c r="E20" s="127">
        <v>0</v>
      </c>
      <c r="F20" s="127">
        <v>0</v>
      </c>
      <c r="G20" s="127">
        <v>0</v>
      </c>
      <c r="H20" s="127">
        <v>0</v>
      </c>
      <c r="I20" s="127">
        <v>0</v>
      </c>
      <c r="J20" s="127">
        <v>0</v>
      </c>
      <c r="K20" s="127">
        <v>0</v>
      </c>
      <c r="L20" s="127">
        <v>0</v>
      </c>
      <c r="M20" s="127">
        <v>0</v>
      </c>
      <c r="N20" s="127">
        <v>0</v>
      </c>
      <c r="O20" s="127">
        <v>0</v>
      </c>
      <c r="P20" s="127">
        <v>0</v>
      </c>
      <c r="Q20" s="127">
        <v>0</v>
      </c>
      <c r="R20" s="127">
        <v>0</v>
      </c>
      <c r="S20" s="127">
        <v>0</v>
      </c>
      <c r="T20" s="127">
        <v>0</v>
      </c>
      <c r="U20" s="127">
        <v>0</v>
      </c>
      <c r="V20" s="128">
        <v>0</v>
      </c>
    </row>
    <row r="21" spans="1:22" ht="12.75">
      <c r="A21" s="12" t="s">
        <v>84</v>
      </c>
      <c r="B21" s="19"/>
      <c r="C21" s="126"/>
      <c r="D21" s="127"/>
      <c r="E21" s="127"/>
      <c r="F21" s="127"/>
      <c r="G21" s="127"/>
      <c r="H21" s="127"/>
      <c r="I21" s="127"/>
      <c r="J21" s="127"/>
      <c r="K21" s="127"/>
      <c r="L21" s="127"/>
      <c r="M21" s="127"/>
      <c r="N21" s="127"/>
      <c r="O21" s="127"/>
      <c r="P21" s="127"/>
      <c r="Q21" s="127"/>
      <c r="R21" s="127"/>
      <c r="S21" s="127"/>
      <c r="T21" s="127"/>
      <c r="U21" s="127"/>
      <c r="V21" s="128"/>
    </row>
    <row r="22" spans="1:22" ht="12.75">
      <c r="A22" s="12" t="s">
        <v>85</v>
      </c>
      <c r="B22" s="19"/>
      <c r="C22" s="126"/>
      <c r="D22" s="127"/>
      <c r="E22" s="127"/>
      <c r="F22" s="127"/>
      <c r="G22" s="127"/>
      <c r="H22" s="127"/>
      <c r="I22" s="127"/>
      <c r="J22" s="127"/>
      <c r="K22" s="127"/>
      <c r="L22" s="127"/>
      <c r="M22" s="127"/>
      <c r="N22" s="127"/>
      <c r="O22" s="127"/>
      <c r="P22" s="127"/>
      <c r="Q22" s="127"/>
      <c r="R22" s="127"/>
      <c r="S22" s="127"/>
      <c r="T22" s="127"/>
      <c r="U22" s="127"/>
      <c r="V22" s="128"/>
    </row>
    <row r="23" spans="1:22" ht="12.75">
      <c r="A23" s="12" t="s">
        <v>86</v>
      </c>
      <c r="B23" s="19" t="s">
        <v>113</v>
      </c>
      <c r="C23" s="126">
        <v>0</v>
      </c>
      <c r="D23" s="127">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8">
        <v>0</v>
      </c>
    </row>
    <row r="24" spans="1:22" ht="12.75">
      <c r="A24" s="12" t="s">
        <v>87</v>
      </c>
      <c r="B24" s="19" t="s">
        <v>114</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8">
        <v>0</v>
      </c>
    </row>
    <row r="25" spans="1:22" ht="12.75">
      <c r="A25" s="12" t="s">
        <v>88</v>
      </c>
      <c r="B25" s="19" t="s">
        <v>115</v>
      </c>
      <c r="C25" s="126">
        <v>0</v>
      </c>
      <c r="D25" s="127">
        <v>6</v>
      </c>
      <c r="E25" s="127">
        <v>6</v>
      </c>
      <c r="F25" s="127">
        <v>6</v>
      </c>
      <c r="G25" s="127">
        <v>6</v>
      </c>
      <c r="H25" s="127">
        <v>6</v>
      </c>
      <c r="I25" s="127">
        <v>6</v>
      </c>
      <c r="J25" s="127">
        <v>6</v>
      </c>
      <c r="K25" s="127">
        <v>6</v>
      </c>
      <c r="L25" s="127">
        <v>6</v>
      </c>
      <c r="M25" s="127">
        <v>6</v>
      </c>
      <c r="N25" s="127">
        <v>6</v>
      </c>
      <c r="O25" s="127">
        <v>6</v>
      </c>
      <c r="P25" s="127">
        <v>6</v>
      </c>
      <c r="Q25" s="127">
        <v>6</v>
      </c>
      <c r="R25" s="127">
        <v>6</v>
      </c>
      <c r="S25" s="127">
        <v>6</v>
      </c>
      <c r="T25" s="127">
        <v>6</v>
      </c>
      <c r="U25" s="127">
        <v>6</v>
      </c>
      <c r="V25" s="128">
        <v>6</v>
      </c>
    </row>
    <row r="26" spans="1:22" ht="12.75">
      <c r="A26" s="12" t="s">
        <v>89</v>
      </c>
      <c r="B26" s="19" t="s">
        <v>116</v>
      </c>
      <c r="C26" s="129">
        <v>0</v>
      </c>
      <c r="D26" s="130">
        <v>0</v>
      </c>
      <c r="E26" s="130">
        <v>0</v>
      </c>
      <c r="F26" s="130">
        <v>0</v>
      </c>
      <c r="G26" s="130">
        <v>0</v>
      </c>
      <c r="H26" s="130">
        <v>0</v>
      </c>
      <c r="I26" s="130">
        <v>0</v>
      </c>
      <c r="J26" s="130">
        <v>0</v>
      </c>
      <c r="K26" s="130">
        <v>0</v>
      </c>
      <c r="L26" s="130">
        <v>0</v>
      </c>
      <c r="M26" s="130">
        <v>0</v>
      </c>
      <c r="N26" s="130">
        <v>0</v>
      </c>
      <c r="O26" s="130">
        <v>0</v>
      </c>
      <c r="P26" s="130">
        <v>0</v>
      </c>
      <c r="Q26" s="130">
        <v>0</v>
      </c>
      <c r="R26" s="130">
        <v>0</v>
      </c>
      <c r="S26" s="130">
        <v>0</v>
      </c>
      <c r="T26" s="130">
        <v>0</v>
      </c>
      <c r="U26" s="130">
        <v>0</v>
      </c>
      <c r="V26" s="131">
        <v>0</v>
      </c>
    </row>
    <row r="27" spans="1:22" ht="12.75">
      <c r="A27" s="17" t="s">
        <v>124</v>
      </c>
      <c r="B27" s="20" t="s">
        <v>127</v>
      </c>
      <c r="C27" s="34">
        <f>0.5*(C2+C3)</f>
        <v>3</v>
      </c>
      <c r="D27" s="41">
        <f>0.5*(D2+D3)</f>
        <v>3</v>
      </c>
      <c r="E27" s="41">
        <f>0.5*(E2+E3)</f>
        <v>3</v>
      </c>
      <c r="F27" s="41">
        <f>0.5*(F2+F3)</f>
        <v>3</v>
      </c>
      <c r="G27" s="41">
        <f aca="true" t="shared" si="0" ref="G27:V27">0.5*(G2+G3)</f>
        <v>3</v>
      </c>
      <c r="H27" s="41">
        <f t="shared" si="0"/>
        <v>3</v>
      </c>
      <c r="I27" s="41">
        <f t="shared" si="0"/>
        <v>3</v>
      </c>
      <c r="J27" s="41">
        <f t="shared" si="0"/>
        <v>3</v>
      </c>
      <c r="K27" s="41">
        <f t="shared" si="0"/>
        <v>3</v>
      </c>
      <c r="L27" s="41">
        <f t="shared" si="0"/>
        <v>3</v>
      </c>
      <c r="M27" s="41">
        <f t="shared" si="0"/>
        <v>3</v>
      </c>
      <c r="N27" s="41">
        <f t="shared" si="0"/>
        <v>3</v>
      </c>
      <c r="O27" s="41">
        <f t="shared" si="0"/>
        <v>3</v>
      </c>
      <c r="P27" s="41">
        <f t="shared" si="0"/>
        <v>3</v>
      </c>
      <c r="Q27" s="41">
        <f t="shared" si="0"/>
        <v>3</v>
      </c>
      <c r="R27" s="41">
        <f t="shared" si="0"/>
        <v>3</v>
      </c>
      <c r="S27" s="41">
        <f t="shared" si="0"/>
        <v>3</v>
      </c>
      <c r="T27" s="41">
        <f t="shared" si="0"/>
        <v>3</v>
      </c>
      <c r="U27" s="41">
        <f t="shared" si="0"/>
        <v>3</v>
      </c>
      <c r="V27" s="74">
        <f t="shared" si="0"/>
        <v>3</v>
      </c>
    </row>
    <row r="28" spans="1:22" ht="12.75">
      <c r="A28" s="8" t="s">
        <v>125</v>
      </c>
      <c r="B28" s="21" t="s">
        <v>128</v>
      </c>
      <c r="C28" s="35">
        <f>0.142857*(C4+C5+C6)+0.190476*(C7+C8+C9)</f>
        <v>3.666663</v>
      </c>
      <c r="D28" s="42">
        <f>0.142857*(D4+D5+D6)+0.190476*(D7+D8+D9)</f>
        <v>3.666663</v>
      </c>
      <c r="E28" s="42">
        <f>0.142857*(E4+E5+E6)+0.190476*(E7+E8+E9)</f>
        <v>3.666663</v>
      </c>
      <c r="F28" s="42">
        <f>0.142857*(F4+F5+F6)+0.190476*(F7+F8+F9)</f>
        <v>3.666663</v>
      </c>
      <c r="G28" s="42">
        <f aca="true" t="shared" si="1" ref="G28:V28">0.142857*(G4+G5+G6)+0.190476*(G7+G8+G9)</f>
        <v>3.666663</v>
      </c>
      <c r="H28" s="42">
        <f t="shared" si="1"/>
        <v>3.666663</v>
      </c>
      <c r="I28" s="42">
        <f t="shared" si="1"/>
        <v>3.666663</v>
      </c>
      <c r="J28" s="42">
        <f t="shared" si="1"/>
        <v>3.666663</v>
      </c>
      <c r="K28" s="42">
        <f t="shared" si="1"/>
        <v>3.666663</v>
      </c>
      <c r="L28" s="42">
        <f t="shared" si="1"/>
        <v>3.666663</v>
      </c>
      <c r="M28" s="42">
        <f t="shared" si="1"/>
        <v>3.666663</v>
      </c>
      <c r="N28" s="42">
        <f t="shared" si="1"/>
        <v>3.666663</v>
      </c>
      <c r="O28" s="42">
        <f t="shared" si="1"/>
        <v>3.666663</v>
      </c>
      <c r="P28" s="42">
        <f t="shared" si="1"/>
        <v>3.666663</v>
      </c>
      <c r="Q28" s="42">
        <f t="shared" si="1"/>
        <v>3.666663</v>
      </c>
      <c r="R28" s="42">
        <f t="shared" si="1"/>
        <v>3.666663</v>
      </c>
      <c r="S28" s="42">
        <f t="shared" si="1"/>
        <v>3.666663</v>
      </c>
      <c r="T28" s="42">
        <f t="shared" si="1"/>
        <v>3.666663</v>
      </c>
      <c r="U28" s="42">
        <f t="shared" si="1"/>
        <v>3.666663</v>
      </c>
      <c r="V28" s="75">
        <f t="shared" si="1"/>
        <v>3.666663</v>
      </c>
    </row>
    <row r="29" spans="1:22" ht="12.75">
      <c r="A29" s="8" t="s">
        <v>126</v>
      </c>
      <c r="B29" s="21" t="s">
        <v>129</v>
      </c>
      <c r="C29" s="35">
        <f>0.25*(C10+C11+C12+C13)</f>
        <v>3.5</v>
      </c>
      <c r="D29" s="42">
        <f>0.25*(D10+D11+D12+D13)</f>
        <v>3.5</v>
      </c>
      <c r="E29" s="42">
        <f>0.25*(E10+E11+E12+E13)</f>
        <v>3.5</v>
      </c>
      <c r="F29" s="42">
        <f>0.25*(F10+F11+F12+F13)</f>
        <v>4.25</v>
      </c>
      <c r="G29" s="42">
        <f aca="true" t="shared" si="2" ref="G29:V29">0.25*(G10+G11+G12+G13)</f>
        <v>4.25</v>
      </c>
      <c r="H29" s="42">
        <f t="shared" si="2"/>
        <v>4.25</v>
      </c>
      <c r="I29" s="42">
        <f t="shared" si="2"/>
        <v>4.25</v>
      </c>
      <c r="J29" s="42">
        <f t="shared" si="2"/>
        <v>4.25</v>
      </c>
      <c r="K29" s="42">
        <f t="shared" si="2"/>
        <v>4.25</v>
      </c>
      <c r="L29" s="42">
        <f t="shared" si="2"/>
        <v>4.25</v>
      </c>
      <c r="M29" s="42">
        <f t="shared" si="2"/>
        <v>4.25</v>
      </c>
      <c r="N29" s="42">
        <f t="shared" si="2"/>
        <v>4.25</v>
      </c>
      <c r="O29" s="42">
        <f t="shared" si="2"/>
        <v>4.25</v>
      </c>
      <c r="P29" s="42">
        <f t="shared" si="2"/>
        <v>4.25</v>
      </c>
      <c r="Q29" s="42">
        <f t="shared" si="2"/>
        <v>4.25</v>
      </c>
      <c r="R29" s="42">
        <f t="shared" si="2"/>
        <v>4.25</v>
      </c>
      <c r="S29" s="42">
        <f t="shared" si="2"/>
        <v>4.25</v>
      </c>
      <c r="T29" s="42">
        <f t="shared" si="2"/>
        <v>4.25</v>
      </c>
      <c r="U29" s="42">
        <f t="shared" si="2"/>
        <v>4.25</v>
      </c>
      <c r="V29" s="75">
        <f t="shared" si="2"/>
        <v>3.75</v>
      </c>
    </row>
    <row r="30" spans="1:22" ht="12.75">
      <c r="A30" s="8" t="s">
        <v>130</v>
      </c>
      <c r="B30" s="21" t="s">
        <v>1</v>
      </c>
      <c r="C30" s="35">
        <f>0.5*C15+0.25*(C16+C17)</f>
        <v>0.25</v>
      </c>
      <c r="D30" s="42">
        <f>0.5*D15+0.25*(D16+D17)</f>
        <v>0.25</v>
      </c>
      <c r="E30" s="42">
        <f>0.5*E15+0.25*(E16+E17)</f>
        <v>0.25</v>
      </c>
      <c r="F30" s="42">
        <f>0.5*F15+0.25*(F16+F17)</f>
        <v>3.25</v>
      </c>
      <c r="G30" s="42">
        <f aca="true" t="shared" si="3" ref="G30:V30">0.5*G15+0.25*(G16+G17)</f>
        <v>3.25</v>
      </c>
      <c r="H30" s="42">
        <f t="shared" si="3"/>
        <v>3.25</v>
      </c>
      <c r="I30" s="42">
        <f t="shared" si="3"/>
        <v>3.25</v>
      </c>
      <c r="J30" s="42">
        <f t="shared" si="3"/>
        <v>3.25</v>
      </c>
      <c r="K30" s="42">
        <f t="shared" si="3"/>
        <v>3.25</v>
      </c>
      <c r="L30" s="42">
        <f t="shared" si="3"/>
        <v>3.25</v>
      </c>
      <c r="M30" s="42">
        <f t="shared" si="3"/>
        <v>3.25</v>
      </c>
      <c r="N30" s="42">
        <f t="shared" si="3"/>
        <v>3.25</v>
      </c>
      <c r="O30" s="42">
        <f t="shared" si="3"/>
        <v>3.25</v>
      </c>
      <c r="P30" s="42">
        <f t="shared" si="3"/>
        <v>3.25</v>
      </c>
      <c r="Q30" s="42">
        <f t="shared" si="3"/>
        <v>3.25</v>
      </c>
      <c r="R30" s="42">
        <f t="shared" si="3"/>
        <v>3.25</v>
      </c>
      <c r="S30" s="42">
        <f t="shared" si="3"/>
        <v>3.25</v>
      </c>
      <c r="T30" s="42">
        <f t="shared" si="3"/>
        <v>3.25</v>
      </c>
      <c r="U30" s="42">
        <f t="shared" si="3"/>
        <v>3.25</v>
      </c>
      <c r="V30" s="75">
        <f t="shared" si="3"/>
        <v>2.25</v>
      </c>
    </row>
    <row r="31" spans="1:22" ht="12.75">
      <c r="A31" s="8" t="s">
        <v>131</v>
      </c>
      <c r="B31" s="21" t="s">
        <v>132</v>
      </c>
      <c r="C31" s="35">
        <f>0.5*C18+0.25*(C19+C20)</f>
        <v>0.5</v>
      </c>
      <c r="D31" s="42">
        <f>0.5*D18+0.25*(D19+D20)</f>
        <v>0.5</v>
      </c>
      <c r="E31" s="42">
        <f>0.5*E18+0.25*(E19+E20)</f>
        <v>0.5</v>
      </c>
      <c r="F31" s="42">
        <f>0.5*F18+0.25*(F19+F20)</f>
        <v>0.5</v>
      </c>
      <c r="G31" s="42">
        <f aca="true" t="shared" si="4" ref="G31:V31">0.5*G18+0.25*(G19+G20)</f>
        <v>0.5</v>
      </c>
      <c r="H31" s="42">
        <f t="shared" si="4"/>
        <v>0.5</v>
      </c>
      <c r="I31" s="42">
        <f t="shared" si="4"/>
        <v>0.5</v>
      </c>
      <c r="J31" s="42">
        <f t="shared" si="4"/>
        <v>0.5</v>
      </c>
      <c r="K31" s="42">
        <f t="shared" si="4"/>
        <v>0.5</v>
      </c>
      <c r="L31" s="42">
        <f t="shared" si="4"/>
        <v>0.5</v>
      </c>
      <c r="M31" s="42">
        <f t="shared" si="4"/>
        <v>0.5</v>
      </c>
      <c r="N31" s="42">
        <f t="shared" si="4"/>
        <v>0.5</v>
      </c>
      <c r="O31" s="42">
        <f t="shared" si="4"/>
        <v>0.5</v>
      </c>
      <c r="P31" s="42">
        <f t="shared" si="4"/>
        <v>0.5</v>
      </c>
      <c r="Q31" s="42">
        <f t="shared" si="4"/>
        <v>0.5</v>
      </c>
      <c r="R31" s="42">
        <f t="shared" si="4"/>
        <v>0.5</v>
      </c>
      <c r="S31" s="42">
        <f t="shared" si="4"/>
        <v>0.5</v>
      </c>
      <c r="T31" s="42">
        <f t="shared" si="4"/>
        <v>0.5</v>
      </c>
      <c r="U31" s="42">
        <f t="shared" si="4"/>
        <v>0.5</v>
      </c>
      <c r="V31" s="75">
        <f t="shared" si="4"/>
        <v>0.5</v>
      </c>
    </row>
    <row r="32" spans="1:22" ht="12.75">
      <c r="A32" s="18" t="s">
        <v>2</v>
      </c>
      <c r="B32" s="22" t="s">
        <v>120</v>
      </c>
      <c r="C32" s="36">
        <f>0.25*(C23+C24+C25+C26)</f>
        <v>0</v>
      </c>
      <c r="D32" s="43">
        <f>0.25*(D23+D24+D25+D26)</f>
        <v>1.5</v>
      </c>
      <c r="E32" s="43">
        <f>0.25*(E23+E24+E25+E26)</f>
        <v>1.5</v>
      </c>
      <c r="F32" s="43">
        <f>0.25*(F23+F24+F25+F26)</f>
        <v>1.5</v>
      </c>
      <c r="G32" s="43">
        <f aca="true" t="shared" si="5" ref="G32:V32">0.25*(G23+G24+G25+G26)</f>
        <v>1.5</v>
      </c>
      <c r="H32" s="43">
        <f t="shared" si="5"/>
        <v>1.5</v>
      </c>
      <c r="I32" s="43">
        <f t="shared" si="5"/>
        <v>1.5</v>
      </c>
      <c r="J32" s="43">
        <f t="shared" si="5"/>
        <v>1.5</v>
      </c>
      <c r="K32" s="43">
        <f t="shared" si="5"/>
        <v>1.5</v>
      </c>
      <c r="L32" s="43">
        <f t="shared" si="5"/>
        <v>1.5</v>
      </c>
      <c r="M32" s="43">
        <f t="shared" si="5"/>
        <v>1.5</v>
      </c>
      <c r="N32" s="43">
        <f t="shared" si="5"/>
        <v>1.5</v>
      </c>
      <c r="O32" s="43">
        <f t="shared" si="5"/>
        <v>1.5</v>
      </c>
      <c r="P32" s="43">
        <f t="shared" si="5"/>
        <v>1.5</v>
      </c>
      <c r="Q32" s="43">
        <f t="shared" si="5"/>
        <v>1.5</v>
      </c>
      <c r="R32" s="43">
        <f t="shared" si="5"/>
        <v>1.5</v>
      </c>
      <c r="S32" s="43">
        <f t="shared" si="5"/>
        <v>1.5</v>
      </c>
      <c r="T32" s="43">
        <f t="shared" si="5"/>
        <v>1.5</v>
      </c>
      <c r="U32" s="43">
        <f t="shared" si="5"/>
        <v>1.5</v>
      </c>
      <c r="V32" s="76">
        <f t="shared" si="5"/>
        <v>1.5</v>
      </c>
    </row>
    <row r="33" spans="1:22" ht="12.75">
      <c r="A33" s="16" t="s">
        <v>0</v>
      </c>
      <c r="B33" s="23" t="s">
        <v>121</v>
      </c>
      <c r="C33" s="37">
        <f>1/3*(C27+C28+C29)</f>
        <v>3.3888876666666663</v>
      </c>
      <c r="D33" s="44">
        <f>1/3*(D27+D28+D29)</f>
        <v>3.3888876666666663</v>
      </c>
      <c r="E33" s="44">
        <f>1/3*(E27+E28+E29)</f>
        <v>3.3888876666666663</v>
      </c>
      <c r="F33" s="44">
        <f>1/3*(F27+F28+F29)</f>
        <v>3.6388876666666663</v>
      </c>
      <c r="G33" s="44">
        <f aca="true" t="shared" si="6" ref="G33:V33">1/3*(G27+G28+G29)</f>
        <v>3.6388876666666663</v>
      </c>
      <c r="H33" s="44">
        <f t="shared" si="6"/>
        <v>3.6388876666666663</v>
      </c>
      <c r="I33" s="44">
        <f t="shared" si="6"/>
        <v>3.6388876666666663</v>
      </c>
      <c r="J33" s="44">
        <f t="shared" si="6"/>
        <v>3.6388876666666663</v>
      </c>
      <c r="K33" s="44">
        <f t="shared" si="6"/>
        <v>3.6388876666666663</v>
      </c>
      <c r="L33" s="44">
        <f t="shared" si="6"/>
        <v>3.6388876666666663</v>
      </c>
      <c r="M33" s="44">
        <f t="shared" si="6"/>
        <v>3.6388876666666663</v>
      </c>
      <c r="N33" s="44">
        <f t="shared" si="6"/>
        <v>3.6388876666666663</v>
      </c>
      <c r="O33" s="44">
        <f t="shared" si="6"/>
        <v>3.6388876666666663</v>
      </c>
      <c r="P33" s="44">
        <f t="shared" si="6"/>
        <v>3.6388876666666663</v>
      </c>
      <c r="Q33" s="44">
        <f t="shared" si="6"/>
        <v>3.6388876666666663</v>
      </c>
      <c r="R33" s="44">
        <f t="shared" si="6"/>
        <v>3.6388876666666663</v>
      </c>
      <c r="S33" s="44">
        <f t="shared" si="6"/>
        <v>3.6388876666666663</v>
      </c>
      <c r="T33" s="44">
        <f t="shared" si="6"/>
        <v>3.6388876666666663</v>
      </c>
      <c r="U33" s="44">
        <f t="shared" si="6"/>
        <v>3.6388876666666663</v>
      </c>
      <c r="V33" s="77">
        <f t="shared" si="6"/>
        <v>3.472221</v>
      </c>
    </row>
    <row r="34" spans="1:22" ht="12.75">
      <c r="A34" s="13" t="s">
        <v>117</v>
      </c>
      <c r="B34" s="24" t="s">
        <v>122</v>
      </c>
      <c r="C34" s="38">
        <f>0.5*(C30+C31)</f>
        <v>0.375</v>
      </c>
      <c r="D34" s="45">
        <f>0.5*(D30+D31)</f>
        <v>0.375</v>
      </c>
      <c r="E34" s="45">
        <f>0.5*(E30+E31)</f>
        <v>0.375</v>
      </c>
      <c r="F34" s="45">
        <f>0.5*(F30+F31)</f>
        <v>1.875</v>
      </c>
      <c r="G34" s="45">
        <f aca="true" t="shared" si="7" ref="G34:V34">0.5*(G30+G31)</f>
        <v>1.875</v>
      </c>
      <c r="H34" s="45">
        <f t="shared" si="7"/>
        <v>1.875</v>
      </c>
      <c r="I34" s="45">
        <f t="shared" si="7"/>
        <v>1.875</v>
      </c>
      <c r="J34" s="45">
        <f t="shared" si="7"/>
        <v>1.875</v>
      </c>
      <c r="K34" s="45">
        <f t="shared" si="7"/>
        <v>1.875</v>
      </c>
      <c r="L34" s="45">
        <f t="shared" si="7"/>
        <v>1.875</v>
      </c>
      <c r="M34" s="45">
        <f t="shared" si="7"/>
        <v>1.875</v>
      </c>
      <c r="N34" s="45">
        <f t="shared" si="7"/>
        <v>1.875</v>
      </c>
      <c r="O34" s="45">
        <f t="shared" si="7"/>
        <v>1.875</v>
      </c>
      <c r="P34" s="45">
        <f t="shared" si="7"/>
        <v>1.875</v>
      </c>
      <c r="Q34" s="45">
        <f t="shared" si="7"/>
        <v>1.875</v>
      </c>
      <c r="R34" s="45">
        <f t="shared" si="7"/>
        <v>1.875</v>
      </c>
      <c r="S34" s="45">
        <f t="shared" si="7"/>
        <v>1.875</v>
      </c>
      <c r="T34" s="45">
        <f t="shared" si="7"/>
        <v>1.875</v>
      </c>
      <c r="U34" s="45">
        <f t="shared" si="7"/>
        <v>1.875</v>
      </c>
      <c r="V34" s="78">
        <f t="shared" si="7"/>
        <v>1.375</v>
      </c>
    </row>
    <row r="35" spans="1:22" ht="12.75">
      <c r="A35" s="14" t="s">
        <v>2</v>
      </c>
      <c r="B35" s="25" t="s">
        <v>123</v>
      </c>
      <c r="C35" s="39">
        <f>C32</f>
        <v>0</v>
      </c>
      <c r="D35" s="46">
        <f>D32</f>
        <v>1.5</v>
      </c>
      <c r="E35" s="46">
        <f>E32</f>
        <v>1.5</v>
      </c>
      <c r="F35" s="46">
        <f>F32</f>
        <v>1.5</v>
      </c>
      <c r="G35" s="46">
        <f aca="true" t="shared" si="8" ref="G35:V35">G32</f>
        <v>1.5</v>
      </c>
      <c r="H35" s="46">
        <f t="shared" si="8"/>
        <v>1.5</v>
      </c>
      <c r="I35" s="46">
        <f t="shared" si="8"/>
        <v>1.5</v>
      </c>
      <c r="J35" s="46">
        <f t="shared" si="8"/>
        <v>1.5</v>
      </c>
      <c r="K35" s="46">
        <f t="shared" si="8"/>
        <v>1.5</v>
      </c>
      <c r="L35" s="46">
        <f t="shared" si="8"/>
        <v>1.5</v>
      </c>
      <c r="M35" s="46">
        <f t="shared" si="8"/>
        <v>1.5</v>
      </c>
      <c r="N35" s="46">
        <f t="shared" si="8"/>
        <v>1.5</v>
      </c>
      <c r="O35" s="46">
        <f t="shared" si="8"/>
        <v>1.5</v>
      </c>
      <c r="P35" s="46">
        <f t="shared" si="8"/>
        <v>1.5</v>
      </c>
      <c r="Q35" s="46">
        <f t="shared" si="8"/>
        <v>1.5</v>
      </c>
      <c r="R35" s="46">
        <f t="shared" si="8"/>
        <v>1.5</v>
      </c>
      <c r="S35" s="46">
        <f t="shared" si="8"/>
        <v>1.5</v>
      </c>
      <c r="T35" s="46">
        <f t="shared" si="8"/>
        <v>1.5</v>
      </c>
      <c r="U35" s="46">
        <f t="shared" si="8"/>
        <v>1.5</v>
      </c>
      <c r="V35" s="79">
        <f t="shared" si="8"/>
        <v>1.5</v>
      </c>
    </row>
    <row r="36" spans="1:22" ht="12.75">
      <c r="A36" s="15" t="s">
        <v>118</v>
      </c>
      <c r="B36" s="26"/>
      <c r="C36" s="40">
        <f aca="true" t="shared" si="9" ref="C36:V36">5/12*C33+5/12*C34+2/12*C35</f>
        <v>1.5682865277777778</v>
      </c>
      <c r="D36" s="47">
        <f t="shared" si="9"/>
        <v>1.8182865277777778</v>
      </c>
      <c r="E36" s="47">
        <f t="shared" si="9"/>
        <v>1.8182865277777778</v>
      </c>
      <c r="F36" s="47">
        <f t="shared" si="9"/>
        <v>2.5474531944444445</v>
      </c>
      <c r="G36" s="47">
        <f t="shared" si="9"/>
        <v>2.5474531944444445</v>
      </c>
      <c r="H36" s="47">
        <f t="shared" si="9"/>
        <v>2.5474531944444445</v>
      </c>
      <c r="I36" s="47">
        <f t="shared" si="9"/>
        <v>2.5474531944444445</v>
      </c>
      <c r="J36" s="47">
        <f t="shared" si="9"/>
        <v>2.5474531944444445</v>
      </c>
      <c r="K36" s="47">
        <f t="shared" si="9"/>
        <v>2.5474531944444445</v>
      </c>
      <c r="L36" s="47">
        <f t="shared" si="9"/>
        <v>2.5474531944444445</v>
      </c>
      <c r="M36" s="47">
        <f t="shared" si="9"/>
        <v>2.5474531944444445</v>
      </c>
      <c r="N36" s="47">
        <f t="shared" si="9"/>
        <v>2.5474531944444445</v>
      </c>
      <c r="O36" s="47">
        <f t="shared" si="9"/>
        <v>2.5474531944444445</v>
      </c>
      <c r="P36" s="47">
        <f t="shared" si="9"/>
        <v>2.5474531944444445</v>
      </c>
      <c r="Q36" s="47">
        <f t="shared" si="9"/>
        <v>2.5474531944444445</v>
      </c>
      <c r="R36" s="47">
        <f t="shared" si="9"/>
        <v>2.5474531944444445</v>
      </c>
      <c r="S36" s="47">
        <f t="shared" si="9"/>
        <v>2.5474531944444445</v>
      </c>
      <c r="T36" s="47">
        <f t="shared" si="9"/>
        <v>2.5474531944444445</v>
      </c>
      <c r="U36" s="47">
        <f t="shared" si="9"/>
        <v>2.5474531944444445</v>
      </c>
      <c r="V36" s="80">
        <f t="shared" si="9"/>
        <v>2.269675416666667</v>
      </c>
    </row>
    <row r="43" spans="1:14" s="68" customFormat="1" ht="12.75">
      <c r="A43" s="5" t="s">
        <v>4</v>
      </c>
      <c r="N43" s="7"/>
    </row>
    <row r="44" spans="1:22" s="4" customFormat="1" ht="12.75">
      <c r="A44" s="27" t="s">
        <v>94</v>
      </c>
      <c r="B44" s="28" t="s">
        <v>119</v>
      </c>
      <c r="C44" s="30">
        <v>1990</v>
      </c>
      <c r="D44" s="30">
        <v>1991</v>
      </c>
      <c r="E44" s="30">
        <v>1992</v>
      </c>
      <c r="F44" s="30">
        <v>1993</v>
      </c>
      <c r="G44" s="30">
        <v>1994</v>
      </c>
      <c r="H44" s="30">
        <v>1995</v>
      </c>
      <c r="I44" s="30">
        <v>1996</v>
      </c>
      <c r="J44" s="30">
        <v>1997</v>
      </c>
      <c r="K44" s="30">
        <v>1998</v>
      </c>
      <c r="L44" s="30">
        <v>1999</v>
      </c>
      <c r="M44" s="30">
        <v>2000</v>
      </c>
      <c r="N44" s="30">
        <v>2001</v>
      </c>
      <c r="O44" s="30">
        <v>2002</v>
      </c>
      <c r="P44" s="30">
        <v>2003</v>
      </c>
      <c r="Q44" s="30">
        <v>2004</v>
      </c>
      <c r="R44" s="30">
        <v>2005</v>
      </c>
      <c r="S44" s="30">
        <v>2006</v>
      </c>
      <c r="T44" s="30">
        <v>2007</v>
      </c>
      <c r="U44" s="30">
        <v>2008</v>
      </c>
      <c r="V44" s="30">
        <v>2009</v>
      </c>
    </row>
    <row r="45" spans="3:22" s="68" customFormat="1" ht="12.75">
      <c r="C45" s="69">
        <f>C33</f>
        <v>3.3888876666666663</v>
      </c>
      <c r="D45" s="99">
        <f>C45</f>
        <v>3.3888876666666663</v>
      </c>
      <c r="E45" s="69">
        <f aca="true" t="shared" si="10" ref="E45:F48">E33</f>
        <v>3.3888876666666663</v>
      </c>
      <c r="F45" s="69">
        <f t="shared" si="10"/>
        <v>3.6388876666666663</v>
      </c>
      <c r="G45" s="69">
        <f aca="true" t="shared" si="11" ref="G45:U45">G33</f>
        <v>3.6388876666666663</v>
      </c>
      <c r="H45" s="69">
        <f t="shared" si="11"/>
        <v>3.6388876666666663</v>
      </c>
      <c r="I45" s="69">
        <f t="shared" si="11"/>
        <v>3.6388876666666663</v>
      </c>
      <c r="J45" s="69">
        <f t="shared" si="11"/>
        <v>3.6388876666666663</v>
      </c>
      <c r="K45" s="69">
        <f t="shared" si="11"/>
        <v>3.6388876666666663</v>
      </c>
      <c r="L45" s="69">
        <f t="shared" si="11"/>
        <v>3.6388876666666663</v>
      </c>
      <c r="M45" s="69">
        <f t="shared" si="11"/>
        <v>3.6388876666666663</v>
      </c>
      <c r="N45" s="69">
        <f t="shared" si="11"/>
        <v>3.6388876666666663</v>
      </c>
      <c r="O45" s="69">
        <f t="shared" si="11"/>
        <v>3.6388876666666663</v>
      </c>
      <c r="P45" s="69">
        <f t="shared" si="11"/>
        <v>3.6388876666666663</v>
      </c>
      <c r="Q45" s="69">
        <f t="shared" si="11"/>
        <v>3.6388876666666663</v>
      </c>
      <c r="R45" s="69">
        <f t="shared" si="11"/>
        <v>3.6388876666666663</v>
      </c>
      <c r="S45" s="69">
        <f t="shared" si="11"/>
        <v>3.6388876666666663</v>
      </c>
      <c r="T45" s="69">
        <f t="shared" si="11"/>
        <v>3.6388876666666663</v>
      </c>
      <c r="U45" s="69">
        <f t="shared" si="11"/>
        <v>3.6388876666666663</v>
      </c>
      <c r="V45" s="69">
        <f>V33</f>
        <v>3.472221</v>
      </c>
    </row>
    <row r="46" spans="3:22" s="68" customFormat="1" ht="12.75">
      <c r="C46" s="69">
        <f>C34</f>
        <v>0.375</v>
      </c>
      <c r="D46" s="99">
        <f>C46</f>
        <v>0.375</v>
      </c>
      <c r="E46" s="69">
        <f t="shared" si="10"/>
        <v>0.375</v>
      </c>
      <c r="F46" s="69">
        <f t="shared" si="10"/>
        <v>1.875</v>
      </c>
      <c r="G46" s="69">
        <f aca="true" t="shared" si="12" ref="G46:U46">G34</f>
        <v>1.875</v>
      </c>
      <c r="H46" s="69">
        <f t="shared" si="12"/>
        <v>1.875</v>
      </c>
      <c r="I46" s="69">
        <f t="shared" si="12"/>
        <v>1.875</v>
      </c>
      <c r="J46" s="69">
        <f t="shared" si="12"/>
        <v>1.875</v>
      </c>
      <c r="K46" s="69">
        <f t="shared" si="12"/>
        <v>1.875</v>
      </c>
      <c r="L46" s="69">
        <f t="shared" si="12"/>
        <v>1.875</v>
      </c>
      <c r="M46" s="69">
        <f t="shared" si="12"/>
        <v>1.875</v>
      </c>
      <c r="N46" s="69">
        <f t="shared" si="12"/>
        <v>1.875</v>
      </c>
      <c r="O46" s="69">
        <f t="shared" si="12"/>
        <v>1.875</v>
      </c>
      <c r="P46" s="69">
        <f t="shared" si="12"/>
        <v>1.875</v>
      </c>
      <c r="Q46" s="69">
        <f t="shared" si="12"/>
        <v>1.875</v>
      </c>
      <c r="R46" s="69">
        <f t="shared" si="12"/>
        <v>1.875</v>
      </c>
      <c r="S46" s="69">
        <f t="shared" si="12"/>
        <v>1.875</v>
      </c>
      <c r="T46" s="69">
        <f t="shared" si="12"/>
        <v>1.875</v>
      </c>
      <c r="U46" s="69">
        <f t="shared" si="12"/>
        <v>1.875</v>
      </c>
      <c r="V46" s="69">
        <f>V34</f>
        <v>1.375</v>
      </c>
    </row>
    <row r="47" spans="3:22" s="68" customFormat="1" ht="12.75">
      <c r="C47" s="69">
        <f>C35</f>
        <v>0</v>
      </c>
      <c r="D47" s="99">
        <f>C47</f>
        <v>0</v>
      </c>
      <c r="E47" s="69">
        <f t="shared" si="10"/>
        <v>1.5</v>
      </c>
      <c r="F47" s="69">
        <f t="shared" si="10"/>
        <v>1.5</v>
      </c>
      <c r="G47" s="69">
        <f aca="true" t="shared" si="13" ref="G47:U47">G35</f>
        <v>1.5</v>
      </c>
      <c r="H47" s="69">
        <f t="shared" si="13"/>
        <v>1.5</v>
      </c>
      <c r="I47" s="69">
        <f t="shared" si="13"/>
        <v>1.5</v>
      </c>
      <c r="J47" s="69">
        <f t="shared" si="13"/>
        <v>1.5</v>
      </c>
      <c r="K47" s="69">
        <f t="shared" si="13"/>
        <v>1.5</v>
      </c>
      <c r="L47" s="69">
        <f t="shared" si="13"/>
        <v>1.5</v>
      </c>
      <c r="M47" s="69">
        <f t="shared" si="13"/>
        <v>1.5</v>
      </c>
      <c r="N47" s="69">
        <f t="shared" si="13"/>
        <v>1.5</v>
      </c>
      <c r="O47" s="69">
        <f t="shared" si="13"/>
        <v>1.5</v>
      </c>
      <c r="P47" s="69">
        <f t="shared" si="13"/>
        <v>1.5</v>
      </c>
      <c r="Q47" s="69">
        <f t="shared" si="13"/>
        <v>1.5</v>
      </c>
      <c r="R47" s="69">
        <f t="shared" si="13"/>
        <v>1.5</v>
      </c>
      <c r="S47" s="69">
        <f t="shared" si="13"/>
        <v>1.5</v>
      </c>
      <c r="T47" s="69">
        <f t="shared" si="13"/>
        <v>1.5</v>
      </c>
      <c r="U47" s="69">
        <f t="shared" si="13"/>
        <v>1.5</v>
      </c>
      <c r="V47" s="69">
        <f>V35</f>
        <v>1.5</v>
      </c>
    </row>
    <row r="48" spans="3:22" s="68" customFormat="1" ht="12.75">
      <c r="C48" s="69">
        <f>C36</f>
        <v>1.5682865277777778</v>
      </c>
      <c r="D48" s="99">
        <f>C48</f>
        <v>1.5682865277777778</v>
      </c>
      <c r="E48" s="69">
        <f t="shared" si="10"/>
        <v>1.8182865277777778</v>
      </c>
      <c r="F48" s="69">
        <f t="shared" si="10"/>
        <v>2.5474531944444445</v>
      </c>
      <c r="G48" s="69">
        <f aca="true" t="shared" si="14" ref="G48:U48">G36</f>
        <v>2.5474531944444445</v>
      </c>
      <c r="H48" s="69">
        <f t="shared" si="14"/>
        <v>2.5474531944444445</v>
      </c>
      <c r="I48" s="69">
        <f t="shared" si="14"/>
        <v>2.5474531944444445</v>
      </c>
      <c r="J48" s="69">
        <f t="shared" si="14"/>
        <v>2.5474531944444445</v>
      </c>
      <c r="K48" s="69">
        <f t="shared" si="14"/>
        <v>2.5474531944444445</v>
      </c>
      <c r="L48" s="69">
        <f t="shared" si="14"/>
        <v>2.5474531944444445</v>
      </c>
      <c r="M48" s="69">
        <f t="shared" si="14"/>
        <v>2.5474531944444445</v>
      </c>
      <c r="N48" s="69">
        <f t="shared" si="14"/>
        <v>2.5474531944444445</v>
      </c>
      <c r="O48" s="69">
        <f t="shared" si="14"/>
        <v>2.5474531944444445</v>
      </c>
      <c r="P48" s="69">
        <f t="shared" si="14"/>
        <v>2.5474531944444445</v>
      </c>
      <c r="Q48" s="69">
        <f t="shared" si="14"/>
        <v>2.5474531944444445</v>
      </c>
      <c r="R48" s="69">
        <f t="shared" si="14"/>
        <v>2.5474531944444445</v>
      </c>
      <c r="S48" s="69">
        <f t="shared" si="14"/>
        <v>2.5474531944444445</v>
      </c>
      <c r="T48" s="69">
        <f t="shared" si="14"/>
        <v>2.5474531944444445</v>
      </c>
      <c r="U48" s="69">
        <f t="shared" si="14"/>
        <v>2.5474531944444445</v>
      </c>
      <c r="V48" s="69">
        <f>V36</f>
        <v>2.269675416666667</v>
      </c>
    </row>
  </sheetData>
  <sheetProtection/>
  <printOptions/>
  <pageMargins left="0.75" right="0.75" top="1" bottom="1" header="0.5" footer="0.5"/>
  <pageSetup horizontalDpi="600" verticalDpi="600" orientation="portrait" paperSize="9" r:id="rId3"/>
  <ignoredErrors>
    <ignoredError sqref="D45:D48" formula="1"/>
  </ignoredErrors>
  <legacyDrawing r:id="rId2"/>
</worksheet>
</file>

<file path=xl/worksheets/sheet16.xml><?xml version="1.0" encoding="utf-8"?>
<worksheet xmlns="http://schemas.openxmlformats.org/spreadsheetml/2006/main" xmlns:r="http://schemas.openxmlformats.org/officeDocument/2006/relationships">
  <dimension ref="A1:X48"/>
  <sheetViews>
    <sheetView zoomScalePageLayoutView="0" workbookViewId="0" topLeftCell="A1">
      <selection activeCell="Y7" sqref="Y7"/>
    </sheetView>
  </sheetViews>
  <sheetFormatPr defaultColWidth="9.140625" defaultRowHeight="12.75"/>
  <cols>
    <col min="2" max="2" width="43.57421875" style="0" customWidth="1"/>
    <col min="3" max="22" width="5.8515625" style="0" customWidth="1"/>
    <col min="24" max="24" width="5.8515625" style="0" customWidth="1"/>
  </cols>
  <sheetData>
    <row r="1" spans="1:24" s="4" customFormat="1" ht="12.75">
      <c r="A1" s="27" t="s">
        <v>90</v>
      </c>
      <c r="B1" s="28" t="s">
        <v>91</v>
      </c>
      <c r="C1" s="29" t="s">
        <v>35</v>
      </c>
      <c r="D1" s="30" t="s">
        <v>36</v>
      </c>
      <c r="E1" s="30" t="s">
        <v>37</v>
      </c>
      <c r="F1" s="30" t="s">
        <v>38</v>
      </c>
      <c r="G1" s="30" t="s">
        <v>39</v>
      </c>
      <c r="H1" s="30" t="s">
        <v>40</v>
      </c>
      <c r="I1" s="30" t="s">
        <v>41</v>
      </c>
      <c r="J1" s="30" t="s">
        <v>42</v>
      </c>
      <c r="K1" s="30" t="s">
        <v>43</v>
      </c>
      <c r="L1" s="30" t="s">
        <v>44</v>
      </c>
      <c r="M1" s="30" t="s">
        <v>48</v>
      </c>
      <c r="N1" s="30" t="s">
        <v>49</v>
      </c>
      <c r="O1" s="30" t="s">
        <v>50</v>
      </c>
      <c r="P1" s="30" t="s">
        <v>51</v>
      </c>
      <c r="Q1" s="30" t="s">
        <v>52</v>
      </c>
      <c r="R1" s="30" t="s">
        <v>53</v>
      </c>
      <c r="S1" s="30" t="s">
        <v>54</v>
      </c>
      <c r="T1" s="30" t="s">
        <v>55</v>
      </c>
      <c r="U1" s="30" t="s">
        <v>56</v>
      </c>
      <c r="V1" s="31" t="s">
        <v>57</v>
      </c>
      <c r="X1" s="4" t="s">
        <v>5</v>
      </c>
    </row>
    <row r="2" spans="1:24" ht="12.75">
      <c r="A2" s="12" t="s">
        <v>65</v>
      </c>
      <c r="B2" s="19" t="s">
        <v>106</v>
      </c>
      <c r="C2" s="123">
        <v>6</v>
      </c>
      <c r="D2" s="124">
        <v>6</v>
      </c>
      <c r="E2" s="124">
        <v>5</v>
      </c>
      <c r="F2" s="124">
        <v>5</v>
      </c>
      <c r="G2" s="124">
        <v>5</v>
      </c>
      <c r="H2" s="124">
        <v>5</v>
      </c>
      <c r="I2" s="124">
        <v>5</v>
      </c>
      <c r="J2" s="124">
        <v>5</v>
      </c>
      <c r="K2" s="124">
        <v>5</v>
      </c>
      <c r="L2" s="124">
        <v>5</v>
      </c>
      <c r="M2" s="124">
        <v>5</v>
      </c>
      <c r="N2" s="124">
        <v>5</v>
      </c>
      <c r="O2" s="124">
        <v>5</v>
      </c>
      <c r="P2" s="124">
        <v>5</v>
      </c>
      <c r="Q2" s="124">
        <v>5</v>
      </c>
      <c r="R2" s="124">
        <v>5</v>
      </c>
      <c r="S2" s="124">
        <v>5</v>
      </c>
      <c r="T2" s="124">
        <v>5</v>
      </c>
      <c r="U2" s="124">
        <v>5</v>
      </c>
      <c r="V2" s="125">
        <v>5</v>
      </c>
      <c r="X2" s="70">
        <v>5</v>
      </c>
    </row>
    <row r="3" spans="1:24" ht="12.75">
      <c r="A3" s="12" t="s">
        <v>66</v>
      </c>
      <c r="B3" s="19" t="s">
        <v>95</v>
      </c>
      <c r="C3" s="126">
        <v>0</v>
      </c>
      <c r="D3" s="127">
        <v>6</v>
      </c>
      <c r="E3" s="127">
        <v>0</v>
      </c>
      <c r="F3" s="127">
        <v>0</v>
      </c>
      <c r="G3" s="127">
        <v>0</v>
      </c>
      <c r="H3" s="127">
        <v>0</v>
      </c>
      <c r="I3" s="127">
        <v>0</v>
      </c>
      <c r="J3" s="127">
        <v>0</v>
      </c>
      <c r="K3" s="127">
        <v>0</v>
      </c>
      <c r="L3" s="127">
        <v>0</v>
      </c>
      <c r="M3" s="127">
        <v>0</v>
      </c>
      <c r="N3" s="127">
        <v>4</v>
      </c>
      <c r="O3" s="127">
        <v>4</v>
      </c>
      <c r="P3" s="127">
        <v>4</v>
      </c>
      <c r="Q3" s="127">
        <v>4</v>
      </c>
      <c r="R3" s="127">
        <v>4</v>
      </c>
      <c r="S3" s="127">
        <v>4</v>
      </c>
      <c r="T3" s="127">
        <v>4</v>
      </c>
      <c r="U3" s="127">
        <v>4</v>
      </c>
      <c r="V3" s="128">
        <v>4</v>
      </c>
      <c r="X3" s="70">
        <v>1</v>
      </c>
    </row>
    <row r="4" spans="1:24" ht="12.75">
      <c r="A4" s="12" t="s">
        <v>67</v>
      </c>
      <c r="B4" s="19" t="s">
        <v>96</v>
      </c>
      <c r="C4" s="126">
        <v>6</v>
      </c>
      <c r="D4" s="127">
        <v>6</v>
      </c>
      <c r="E4" s="127">
        <v>6</v>
      </c>
      <c r="F4" s="127">
        <v>6</v>
      </c>
      <c r="G4" s="127">
        <v>6</v>
      </c>
      <c r="H4" s="127">
        <v>6</v>
      </c>
      <c r="I4" s="127">
        <v>6</v>
      </c>
      <c r="J4" s="127">
        <v>6</v>
      </c>
      <c r="K4" s="127">
        <v>6</v>
      </c>
      <c r="L4" s="127">
        <v>6</v>
      </c>
      <c r="M4" s="127">
        <v>6</v>
      </c>
      <c r="N4" s="127">
        <v>6</v>
      </c>
      <c r="O4" s="127">
        <v>6</v>
      </c>
      <c r="P4" s="127">
        <v>6</v>
      </c>
      <c r="Q4" s="127">
        <v>6</v>
      </c>
      <c r="R4" s="127">
        <v>6</v>
      </c>
      <c r="S4" s="127">
        <v>6</v>
      </c>
      <c r="T4" s="127">
        <v>6</v>
      </c>
      <c r="U4" s="127">
        <v>6</v>
      </c>
      <c r="V4" s="128">
        <v>6</v>
      </c>
      <c r="X4" s="70">
        <v>6</v>
      </c>
    </row>
    <row r="5" spans="1:24" ht="12.75">
      <c r="A5" s="12" t="s">
        <v>68</v>
      </c>
      <c r="B5" s="19" t="s">
        <v>97</v>
      </c>
      <c r="C5" s="126">
        <v>4</v>
      </c>
      <c r="D5" s="127">
        <v>4</v>
      </c>
      <c r="E5" s="127">
        <v>4</v>
      </c>
      <c r="F5" s="127">
        <v>4</v>
      </c>
      <c r="G5" s="127">
        <v>4</v>
      </c>
      <c r="H5" s="127">
        <v>4</v>
      </c>
      <c r="I5" s="127">
        <v>4</v>
      </c>
      <c r="J5" s="127">
        <v>4</v>
      </c>
      <c r="K5" s="127">
        <v>4</v>
      </c>
      <c r="L5" s="127">
        <v>4</v>
      </c>
      <c r="M5" s="127">
        <v>4</v>
      </c>
      <c r="N5" s="127">
        <v>4</v>
      </c>
      <c r="O5" s="127">
        <v>4</v>
      </c>
      <c r="P5" s="127">
        <v>4</v>
      </c>
      <c r="Q5" s="127">
        <v>4</v>
      </c>
      <c r="R5" s="127">
        <v>4</v>
      </c>
      <c r="S5" s="127">
        <v>4</v>
      </c>
      <c r="T5" s="127">
        <v>4</v>
      </c>
      <c r="U5" s="127">
        <v>4</v>
      </c>
      <c r="V5" s="128">
        <v>4</v>
      </c>
      <c r="X5" s="70">
        <v>4</v>
      </c>
    </row>
    <row r="6" spans="1:24" ht="12.75">
      <c r="A6" s="12" t="s">
        <v>69</v>
      </c>
      <c r="B6" s="19" t="s">
        <v>98</v>
      </c>
      <c r="C6" s="126">
        <v>1</v>
      </c>
      <c r="D6" s="127">
        <v>1</v>
      </c>
      <c r="E6" s="127">
        <v>1</v>
      </c>
      <c r="F6" s="127">
        <v>1</v>
      </c>
      <c r="G6" s="127">
        <v>1</v>
      </c>
      <c r="H6" s="127">
        <v>1</v>
      </c>
      <c r="I6" s="127">
        <v>1</v>
      </c>
      <c r="J6" s="127">
        <v>1</v>
      </c>
      <c r="K6" s="127">
        <v>1</v>
      </c>
      <c r="L6" s="127">
        <v>1</v>
      </c>
      <c r="M6" s="127">
        <v>1</v>
      </c>
      <c r="N6" s="127">
        <v>1</v>
      </c>
      <c r="O6" s="127">
        <v>1</v>
      </c>
      <c r="P6" s="127">
        <v>1</v>
      </c>
      <c r="Q6" s="127">
        <v>1</v>
      </c>
      <c r="R6" s="127">
        <v>1</v>
      </c>
      <c r="S6" s="127">
        <v>1</v>
      </c>
      <c r="T6" s="127">
        <v>1</v>
      </c>
      <c r="U6" s="127">
        <v>1</v>
      </c>
      <c r="V6" s="128">
        <v>1</v>
      </c>
      <c r="X6" s="70">
        <v>1</v>
      </c>
    </row>
    <row r="7" spans="1:24" ht="12.75">
      <c r="A7" s="12" t="s">
        <v>70</v>
      </c>
      <c r="B7" s="19" t="s">
        <v>99</v>
      </c>
      <c r="C7" s="126">
        <v>6</v>
      </c>
      <c r="D7" s="127">
        <v>6</v>
      </c>
      <c r="E7" s="127">
        <v>6</v>
      </c>
      <c r="F7" s="127">
        <v>6</v>
      </c>
      <c r="G7" s="127">
        <v>6</v>
      </c>
      <c r="H7" s="127">
        <v>6</v>
      </c>
      <c r="I7" s="127">
        <v>6</v>
      </c>
      <c r="J7" s="127">
        <v>6</v>
      </c>
      <c r="K7" s="127">
        <v>6</v>
      </c>
      <c r="L7" s="127">
        <v>6</v>
      </c>
      <c r="M7" s="127">
        <v>6</v>
      </c>
      <c r="N7" s="127">
        <v>6</v>
      </c>
      <c r="O7" s="127">
        <v>6</v>
      </c>
      <c r="P7" s="127">
        <v>6</v>
      </c>
      <c r="Q7" s="127">
        <v>6</v>
      </c>
      <c r="R7" s="127">
        <v>6</v>
      </c>
      <c r="S7" s="127">
        <v>6</v>
      </c>
      <c r="T7" s="127">
        <v>6</v>
      </c>
      <c r="U7" s="127">
        <v>6</v>
      </c>
      <c r="V7" s="128">
        <v>6</v>
      </c>
      <c r="X7" s="70">
        <v>2</v>
      </c>
    </row>
    <row r="8" spans="1:24" ht="12.75">
      <c r="A8" s="12" t="s">
        <v>71</v>
      </c>
      <c r="B8" s="19" t="s">
        <v>100</v>
      </c>
      <c r="C8" s="126">
        <v>4</v>
      </c>
      <c r="D8" s="127">
        <v>4</v>
      </c>
      <c r="E8" s="127">
        <v>4</v>
      </c>
      <c r="F8" s="127">
        <v>4</v>
      </c>
      <c r="G8" s="127">
        <v>4</v>
      </c>
      <c r="H8" s="127">
        <v>4</v>
      </c>
      <c r="I8" s="127">
        <v>4</v>
      </c>
      <c r="J8" s="127">
        <v>4</v>
      </c>
      <c r="K8" s="127">
        <v>4</v>
      </c>
      <c r="L8" s="127">
        <v>4</v>
      </c>
      <c r="M8" s="127">
        <v>4</v>
      </c>
      <c r="N8" s="127">
        <v>4</v>
      </c>
      <c r="O8" s="127">
        <v>4</v>
      </c>
      <c r="P8" s="127">
        <v>4</v>
      </c>
      <c r="Q8" s="127">
        <v>4</v>
      </c>
      <c r="R8" s="127">
        <v>4</v>
      </c>
      <c r="S8" s="127">
        <v>4</v>
      </c>
      <c r="T8" s="127">
        <v>4</v>
      </c>
      <c r="U8" s="127">
        <v>4</v>
      </c>
      <c r="V8" s="128">
        <v>4</v>
      </c>
      <c r="X8" s="70">
        <v>2</v>
      </c>
    </row>
    <row r="9" spans="1:24" ht="12.75">
      <c r="A9" s="12" t="s">
        <v>72</v>
      </c>
      <c r="B9" s="19" t="s">
        <v>101</v>
      </c>
      <c r="C9" s="126">
        <v>1</v>
      </c>
      <c r="D9" s="127">
        <v>1</v>
      </c>
      <c r="E9" s="127">
        <v>1</v>
      </c>
      <c r="F9" s="127">
        <v>1</v>
      </c>
      <c r="G9" s="127">
        <v>1</v>
      </c>
      <c r="H9" s="127">
        <v>1</v>
      </c>
      <c r="I9" s="127">
        <v>1</v>
      </c>
      <c r="J9" s="127">
        <v>1</v>
      </c>
      <c r="K9" s="127">
        <v>1</v>
      </c>
      <c r="L9" s="127">
        <v>1</v>
      </c>
      <c r="M9" s="127">
        <v>1</v>
      </c>
      <c r="N9" s="127">
        <v>1</v>
      </c>
      <c r="O9" s="127">
        <v>1</v>
      </c>
      <c r="P9" s="127">
        <v>1</v>
      </c>
      <c r="Q9" s="127">
        <v>1</v>
      </c>
      <c r="R9" s="127">
        <v>1</v>
      </c>
      <c r="S9" s="127">
        <v>1</v>
      </c>
      <c r="T9" s="127">
        <v>1</v>
      </c>
      <c r="U9" s="127">
        <v>1</v>
      </c>
      <c r="V9" s="128">
        <v>1</v>
      </c>
      <c r="X9" s="70">
        <v>1</v>
      </c>
    </row>
    <row r="10" spans="1:24" ht="12.75">
      <c r="A10" s="12" t="s">
        <v>73</v>
      </c>
      <c r="B10" s="19" t="s">
        <v>102</v>
      </c>
      <c r="C10" s="126">
        <v>4</v>
      </c>
      <c r="D10" s="127">
        <v>4</v>
      </c>
      <c r="E10" s="127">
        <v>4</v>
      </c>
      <c r="F10" s="127">
        <v>4</v>
      </c>
      <c r="G10" s="127">
        <v>4</v>
      </c>
      <c r="H10" s="127">
        <v>4</v>
      </c>
      <c r="I10" s="127">
        <v>4</v>
      </c>
      <c r="J10" s="127">
        <v>4</v>
      </c>
      <c r="K10" s="127">
        <v>4</v>
      </c>
      <c r="L10" s="127">
        <v>4</v>
      </c>
      <c r="M10" s="127">
        <v>4</v>
      </c>
      <c r="N10" s="127">
        <v>4</v>
      </c>
      <c r="O10" s="127">
        <v>4</v>
      </c>
      <c r="P10" s="127">
        <v>4</v>
      </c>
      <c r="Q10" s="127">
        <v>4</v>
      </c>
      <c r="R10" s="127">
        <v>4</v>
      </c>
      <c r="S10" s="127">
        <v>4</v>
      </c>
      <c r="T10" s="127">
        <v>4</v>
      </c>
      <c r="U10" s="127">
        <v>4</v>
      </c>
      <c r="V10" s="128">
        <v>4</v>
      </c>
      <c r="X10" s="70">
        <v>6</v>
      </c>
    </row>
    <row r="11" spans="1:24" ht="12.75">
      <c r="A11" s="12" t="s">
        <v>74</v>
      </c>
      <c r="B11" s="19" t="s">
        <v>103</v>
      </c>
      <c r="C11" s="126">
        <v>4</v>
      </c>
      <c r="D11" s="127">
        <v>4</v>
      </c>
      <c r="E11" s="127">
        <v>4</v>
      </c>
      <c r="F11" s="127">
        <v>4</v>
      </c>
      <c r="G11" s="127">
        <v>4</v>
      </c>
      <c r="H11" s="127">
        <v>4</v>
      </c>
      <c r="I11" s="127">
        <v>4</v>
      </c>
      <c r="J11" s="127">
        <v>4</v>
      </c>
      <c r="K11" s="127">
        <v>4</v>
      </c>
      <c r="L11" s="127">
        <v>4</v>
      </c>
      <c r="M11" s="127">
        <v>4</v>
      </c>
      <c r="N11" s="127">
        <v>4</v>
      </c>
      <c r="O11" s="127">
        <v>4</v>
      </c>
      <c r="P11" s="127">
        <v>4</v>
      </c>
      <c r="Q11" s="127">
        <v>4</v>
      </c>
      <c r="R11" s="127">
        <v>4</v>
      </c>
      <c r="S11" s="127">
        <v>4</v>
      </c>
      <c r="T11" s="127">
        <v>4</v>
      </c>
      <c r="U11" s="127">
        <v>4</v>
      </c>
      <c r="V11" s="128">
        <v>4</v>
      </c>
      <c r="X11" s="70">
        <v>4</v>
      </c>
    </row>
    <row r="12" spans="1:24" ht="12.75">
      <c r="A12" s="12" t="s">
        <v>75</v>
      </c>
      <c r="B12" s="19" t="s">
        <v>104</v>
      </c>
      <c r="C12" s="126">
        <v>0</v>
      </c>
      <c r="D12" s="127">
        <v>0</v>
      </c>
      <c r="E12" s="127">
        <v>1</v>
      </c>
      <c r="F12" s="127">
        <v>1</v>
      </c>
      <c r="G12" s="127">
        <v>1</v>
      </c>
      <c r="H12" s="127">
        <v>1</v>
      </c>
      <c r="I12" s="127">
        <v>1</v>
      </c>
      <c r="J12" s="127">
        <v>1</v>
      </c>
      <c r="K12" s="127">
        <v>1</v>
      </c>
      <c r="L12" s="127">
        <v>1</v>
      </c>
      <c r="M12" s="127">
        <v>1</v>
      </c>
      <c r="N12" s="127">
        <v>1</v>
      </c>
      <c r="O12" s="127">
        <v>1</v>
      </c>
      <c r="P12" s="127">
        <v>1</v>
      </c>
      <c r="Q12" s="127">
        <v>1</v>
      </c>
      <c r="R12" s="127">
        <v>1</v>
      </c>
      <c r="S12" s="127">
        <v>1</v>
      </c>
      <c r="T12" s="127">
        <v>1</v>
      </c>
      <c r="U12" s="127">
        <v>1</v>
      </c>
      <c r="V12" s="128">
        <v>1</v>
      </c>
      <c r="X12" s="70">
        <v>1</v>
      </c>
    </row>
    <row r="13" spans="1:24" ht="12.75">
      <c r="A13" s="12" t="s">
        <v>76</v>
      </c>
      <c r="B13" s="19" t="s">
        <v>105</v>
      </c>
      <c r="C13" s="126">
        <v>6</v>
      </c>
      <c r="D13" s="127">
        <v>6</v>
      </c>
      <c r="E13" s="127">
        <v>6</v>
      </c>
      <c r="F13" s="127">
        <v>6</v>
      </c>
      <c r="G13" s="127">
        <v>6</v>
      </c>
      <c r="H13" s="127">
        <v>6</v>
      </c>
      <c r="I13" s="127">
        <v>6</v>
      </c>
      <c r="J13" s="127">
        <v>6</v>
      </c>
      <c r="K13" s="127">
        <v>6</v>
      </c>
      <c r="L13" s="127">
        <v>6</v>
      </c>
      <c r="M13" s="127">
        <v>6</v>
      </c>
      <c r="N13" s="127">
        <v>6</v>
      </c>
      <c r="O13" s="127">
        <v>6</v>
      </c>
      <c r="P13" s="127">
        <v>6</v>
      </c>
      <c r="Q13" s="127">
        <v>6</v>
      </c>
      <c r="R13" s="127">
        <v>6</v>
      </c>
      <c r="S13" s="127">
        <v>6</v>
      </c>
      <c r="T13" s="127">
        <v>6</v>
      </c>
      <c r="U13" s="127">
        <v>6</v>
      </c>
      <c r="V13" s="128">
        <v>6</v>
      </c>
      <c r="X13" s="70">
        <v>6</v>
      </c>
    </row>
    <row r="14" spans="1:24" ht="12.75">
      <c r="A14" s="12" t="s">
        <v>77</v>
      </c>
      <c r="B14" s="19"/>
      <c r="C14" s="126"/>
      <c r="D14" s="127"/>
      <c r="E14" s="127"/>
      <c r="F14" s="127"/>
      <c r="G14" s="127"/>
      <c r="H14" s="127"/>
      <c r="I14" s="127"/>
      <c r="J14" s="127"/>
      <c r="K14" s="127"/>
      <c r="L14" s="127"/>
      <c r="M14" s="127"/>
      <c r="N14" s="127"/>
      <c r="O14" s="127"/>
      <c r="P14" s="127"/>
      <c r="Q14" s="127"/>
      <c r="R14" s="127"/>
      <c r="S14" s="127"/>
      <c r="T14" s="127"/>
      <c r="U14" s="127"/>
      <c r="V14" s="128"/>
      <c r="X14" s="70"/>
    </row>
    <row r="15" spans="1:24" ht="12.75">
      <c r="A15" s="12" t="s">
        <v>78</v>
      </c>
      <c r="B15" s="19" t="s">
        <v>107</v>
      </c>
      <c r="C15" s="126">
        <v>0</v>
      </c>
      <c r="D15" s="127">
        <v>0</v>
      </c>
      <c r="E15" s="127">
        <v>0</v>
      </c>
      <c r="F15" s="127">
        <v>0</v>
      </c>
      <c r="G15" s="127">
        <v>0</v>
      </c>
      <c r="H15" s="127">
        <v>6</v>
      </c>
      <c r="I15" s="127">
        <v>6</v>
      </c>
      <c r="J15" s="127">
        <v>6</v>
      </c>
      <c r="K15" s="127">
        <v>6</v>
      </c>
      <c r="L15" s="127">
        <v>6</v>
      </c>
      <c r="M15" s="127">
        <v>6</v>
      </c>
      <c r="N15" s="127">
        <v>6</v>
      </c>
      <c r="O15" s="127">
        <v>6</v>
      </c>
      <c r="P15" s="127">
        <v>6</v>
      </c>
      <c r="Q15" s="127">
        <v>6</v>
      </c>
      <c r="R15" s="127">
        <v>6</v>
      </c>
      <c r="S15" s="127">
        <v>6</v>
      </c>
      <c r="T15" s="127">
        <v>6</v>
      </c>
      <c r="U15" s="127">
        <v>6</v>
      </c>
      <c r="V15" s="128">
        <v>6</v>
      </c>
      <c r="X15" s="70">
        <v>6</v>
      </c>
    </row>
    <row r="16" spans="1:24" ht="12.75">
      <c r="A16" s="12" t="s">
        <v>79</v>
      </c>
      <c r="B16" s="19" t="s">
        <v>108</v>
      </c>
      <c r="C16" s="126">
        <v>0</v>
      </c>
      <c r="D16" s="127">
        <v>0</v>
      </c>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8">
        <v>0</v>
      </c>
      <c r="X16" s="70">
        <v>0</v>
      </c>
    </row>
    <row r="17" spans="1:24" ht="12.75">
      <c r="A17" s="12" t="s">
        <v>80</v>
      </c>
      <c r="B17" s="19" t="s">
        <v>109</v>
      </c>
      <c r="C17" s="126">
        <v>1</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8">
        <v>0</v>
      </c>
      <c r="X17" s="70">
        <v>0</v>
      </c>
    </row>
    <row r="18" spans="1:24" ht="12.75">
      <c r="A18" s="12" t="s">
        <v>81</v>
      </c>
      <c r="B18" s="19" t="s">
        <v>110</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8">
        <v>0</v>
      </c>
      <c r="X18" s="70">
        <v>0</v>
      </c>
    </row>
    <row r="19" spans="1:24" ht="12.75">
      <c r="A19" s="12" t="s">
        <v>82</v>
      </c>
      <c r="B19" s="19" t="s">
        <v>111</v>
      </c>
      <c r="C19" s="126">
        <v>2</v>
      </c>
      <c r="D19" s="127">
        <v>2</v>
      </c>
      <c r="E19" s="127">
        <v>2</v>
      </c>
      <c r="F19" s="127">
        <v>2</v>
      </c>
      <c r="G19" s="127">
        <v>2</v>
      </c>
      <c r="H19" s="127">
        <v>2</v>
      </c>
      <c r="I19" s="127">
        <v>2</v>
      </c>
      <c r="J19" s="127">
        <v>2</v>
      </c>
      <c r="K19" s="127">
        <v>2</v>
      </c>
      <c r="L19" s="127">
        <v>2</v>
      </c>
      <c r="M19" s="127">
        <v>2</v>
      </c>
      <c r="N19" s="127">
        <v>2</v>
      </c>
      <c r="O19" s="127">
        <v>2</v>
      </c>
      <c r="P19" s="127">
        <v>2</v>
      </c>
      <c r="Q19" s="127">
        <v>2</v>
      </c>
      <c r="R19" s="127">
        <v>2</v>
      </c>
      <c r="S19" s="127">
        <v>2</v>
      </c>
      <c r="T19" s="127">
        <v>2</v>
      </c>
      <c r="U19" s="127">
        <v>2</v>
      </c>
      <c r="V19" s="128">
        <v>2</v>
      </c>
      <c r="X19" s="70">
        <v>2</v>
      </c>
    </row>
    <row r="20" spans="1:24" ht="12.75">
      <c r="A20" s="12" t="s">
        <v>83</v>
      </c>
      <c r="B20" s="19" t="s">
        <v>112</v>
      </c>
      <c r="C20" s="126">
        <v>0</v>
      </c>
      <c r="D20" s="127">
        <v>0</v>
      </c>
      <c r="E20" s="127">
        <v>0</v>
      </c>
      <c r="F20" s="127">
        <v>0</v>
      </c>
      <c r="G20" s="127">
        <v>0</v>
      </c>
      <c r="H20" s="127">
        <v>0</v>
      </c>
      <c r="I20" s="127">
        <v>0</v>
      </c>
      <c r="J20" s="127">
        <v>0</v>
      </c>
      <c r="K20" s="127">
        <v>0</v>
      </c>
      <c r="L20" s="127">
        <v>0</v>
      </c>
      <c r="M20" s="127">
        <v>0</v>
      </c>
      <c r="N20" s="127">
        <v>0</v>
      </c>
      <c r="O20" s="127">
        <v>0</v>
      </c>
      <c r="P20" s="127">
        <v>0</v>
      </c>
      <c r="Q20" s="127">
        <v>0</v>
      </c>
      <c r="R20" s="127">
        <v>0</v>
      </c>
      <c r="S20" s="127">
        <v>0</v>
      </c>
      <c r="T20" s="127">
        <v>0</v>
      </c>
      <c r="U20" s="127">
        <v>0</v>
      </c>
      <c r="V20" s="128">
        <v>0</v>
      </c>
      <c r="X20" s="70">
        <v>0</v>
      </c>
    </row>
    <row r="21" spans="1:24" ht="12.75">
      <c r="A21" s="12" t="s">
        <v>84</v>
      </c>
      <c r="B21" s="19"/>
      <c r="C21" s="126"/>
      <c r="D21" s="127"/>
      <c r="E21" s="127"/>
      <c r="F21" s="127"/>
      <c r="G21" s="127"/>
      <c r="H21" s="127"/>
      <c r="I21" s="127"/>
      <c r="J21" s="127"/>
      <c r="K21" s="127"/>
      <c r="L21" s="127"/>
      <c r="M21" s="127"/>
      <c r="N21" s="127"/>
      <c r="O21" s="127"/>
      <c r="P21" s="127"/>
      <c r="Q21" s="127"/>
      <c r="R21" s="127"/>
      <c r="S21" s="127"/>
      <c r="T21" s="127"/>
      <c r="U21" s="127"/>
      <c r="V21" s="128"/>
      <c r="X21" s="70"/>
    </row>
    <row r="22" spans="1:24" ht="12.75">
      <c r="A22" s="12" t="s">
        <v>85</v>
      </c>
      <c r="B22" s="19"/>
      <c r="C22" s="126"/>
      <c r="D22" s="127"/>
      <c r="E22" s="127"/>
      <c r="F22" s="127"/>
      <c r="G22" s="127"/>
      <c r="H22" s="127"/>
      <c r="I22" s="127"/>
      <c r="J22" s="127"/>
      <c r="K22" s="127"/>
      <c r="L22" s="127"/>
      <c r="M22" s="127"/>
      <c r="N22" s="127"/>
      <c r="O22" s="127"/>
      <c r="P22" s="127"/>
      <c r="Q22" s="127"/>
      <c r="R22" s="127"/>
      <c r="S22" s="127"/>
      <c r="T22" s="127"/>
      <c r="U22" s="127"/>
      <c r="V22" s="128"/>
      <c r="X22" s="70"/>
    </row>
    <row r="23" spans="1:24" ht="12.75">
      <c r="A23" s="12" t="s">
        <v>86</v>
      </c>
      <c r="B23" s="19" t="s">
        <v>113</v>
      </c>
      <c r="C23" s="126">
        <v>0</v>
      </c>
      <c r="D23" s="127">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8">
        <v>0</v>
      </c>
      <c r="X23" s="70">
        <v>0</v>
      </c>
    </row>
    <row r="24" spans="1:24" ht="12.75">
      <c r="A24" s="12" t="s">
        <v>87</v>
      </c>
      <c r="B24" s="19" t="s">
        <v>114</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8">
        <v>0</v>
      </c>
      <c r="X24" s="70">
        <v>0</v>
      </c>
    </row>
    <row r="25" spans="1:24" ht="12.75">
      <c r="A25" s="12" t="s">
        <v>88</v>
      </c>
      <c r="B25" s="19" t="s">
        <v>115</v>
      </c>
      <c r="C25" s="126">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7">
        <v>0</v>
      </c>
      <c r="U25" s="127">
        <v>0</v>
      </c>
      <c r="V25" s="128">
        <v>0</v>
      </c>
      <c r="X25" s="70">
        <v>0</v>
      </c>
    </row>
    <row r="26" spans="1:24" ht="12.75">
      <c r="A26" s="12" t="s">
        <v>89</v>
      </c>
      <c r="B26" s="19" t="s">
        <v>116</v>
      </c>
      <c r="C26" s="129">
        <v>0</v>
      </c>
      <c r="D26" s="130">
        <v>0</v>
      </c>
      <c r="E26" s="130">
        <v>0</v>
      </c>
      <c r="F26" s="130">
        <v>0</v>
      </c>
      <c r="G26" s="130">
        <v>0</v>
      </c>
      <c r="H26" s="130">
        <v>0</v>
      </c>
      <c r="I26" s="130">
        <v>0</v>
      </c>
      <c r="J26" s="130">
        <v>0</v>
      </c>
      <c r="K26" s="130">
        <v>0</v>
      </c>
      <c r="L26" s="130">
        <v>0</v>
      </c>
      <c r="M26" s="130">
        <v>0</v>
      </c>
      <c r="N26" s="130">
        <v>0</v>
      </c>
      <c r="O26" s="130">
        <v>0</v>
      </c>
      <c r="P26" s="130">
        <v>0</v>
      </c>
      <c r="Q26" s="130">
        <v>0</v>
      </c>
      <c r="R26" s="130">
        <v>0</v>
      </c>
      <c r="S26" s="130">
        <v>0</v>
      </c>
      <c r="T26" s="130">
        <v>0</v>
      </c>
      <c r="U26" s="130">
        <v>0</v>
      </c>
      <c r="V26" s="131">
        <v>0</v>
      </c>
      <c r="X26" s="70">
        <v>0</v>
      </c>
    </row>
    <row r="27" spans="1:24" ht="12.75">
      <c r="A27" s="17" t="s">
        <v>124</v>
      </c>
      <c r="B27" s="20" t="s">
        <v>127</v>
      </c>
      <c r="C27" s="34">
        <f aca="true" t="shared" si="0" ref="C27:N27">0.5*(C2+C3)</f>
        <v>3</v>
      </c>
      <c r="D27" s="41">
        <f t="shared" si="0"/>
        <v>6</v>
      </c>
      <c r="E27" s="41">
        <f t="shared" si="0"/>
        <v>2.5</v>
      </c>
      <c r="F27" s="41">
        <f t="shared" si="0"/>
        <v>2.5</v>
      </c>
      <c r="G27" s="41">
        <f t="shared" si="0"/>
        <v>2.5</v>
      </c>
      <c r="H27" s="41">
        <f t="shared" si="0"/>
        <v>2.5</v>
      </c>
      <c r="I27" s="41">
        <f t="shared" si="0"/>
        <v>2.5</v>
      </c>
      <c r="J27" s="41">
        <f t="shared" si="0"/>
        <v>2.5</v>
      </c>
      <c r="K27" s="41">
        <f t="shared" si="0"/>
        <v>2.5</v>
      </c>
      <c r="L27" s="41">
        <f t="shared" si="0"/>
        <v>2.5</v>
      </c>
      <c r="M27" s="41">
        <f t="shared" si="0"/>
        <v>2.5</v>
      </c>
      <c r="N27" s="41">
        <f t="shared" si="0"/>
        <v>4.5</v>
      </c>
      <c r="O27" s="41">
        <f aca="true" t="shared" si="1" ref="O27:V27">0.5*(O2+O3)</f>
        <v>4.5</v>
      </c>
      <c r="P27" s="41">
        <f t="shared" si="1"/>
        <v>4.5</v>
      </c>
      <c r="Q27" s="41">
        <f t="shared" si="1"/>
        <v>4.5</v>
      </c>
      <c r="R27" s="41">
        <f t="shared" si="1"/>
        <v>4.5</v>
      </c>
      <c r="S27" s="41">
        <f t="shared" si="1"/>
        <v>4.5</v>
      </c>
      <c r="T27" s="41">
        <f t="shared" si="1"/>
        <v>4.5</v>
      </c>
      <c r="U27" s="41">
        <f t="shared" si="1"/>
        <v>4.5</v>
      </c>
      <c r="V27" s="74">
        <f t="shared" si="1"/>
        <v>4.5</v>
      </c>
      <c r="X27" s="62">
        <f>0.5*(X2+X3)</f>
        <v>3</v>
      </c>
    </row>
    <row r="28" spans="1:24" ht="12.75">
      <c r="A28" s="8" t="s">
        <v>125</v>
      </c>
      <c r="B28" s="21" t="s">
        <v>128</v>
      </c>
      <c r="C28" s="35">
        <f aca="true" t="shared" si="2" ref="C28:N28">0.142857*(C4+C5+C6)+0.190476*(C7+C8+C9)</f>
        <v>3.666663</v>
      </c>
      <c r="D28" s="42">
        <f t="shared" si="2"/>
        <v>3.666663</v>
      </c>
      <c r="E28" s="42">
        <f t="shared" si="2"/>
        <v>3.666663</v>
      </c>
      <c r="F28" s="42">
        <f t="shared" si="2"/>
        <v>3.666663</v>
      </c>
      <c r="G28" s="42">
        <f t="shared" si="2"/>
        <v>3.666663</v>
      </c>
      <c r="H28" s="42">
        <f t="shared" si="2"/>
        <v>3.666663</v>
      </c>
      <c r="I28" s="42">
        <f t="shared" si="2"/>
        <v>3.666663</v>
      </c>
      <c r="J28" s="42">
        <f t="shared" si="2"/>
        <v>3.666663</v>
      </c>
      <c r="K28" s="42">
        <f t="shared" si="2"/>
        <v>3.666663</v>
      </c>
      <c r="L28" s="42">
        <f t="shared" si="2"/>
        <v>3.666663</v>
      </c>
      <c r="M28" s="42">
        <f t="shared" si="2"/>
        <v>3.666663</v>
      </c>
      <c r="N28" s="42">
        <f t="shared" si="2"/>
        <v>3.666663</v>
      </c>
      <c r="O28" s="42">
        <f aca="true" t="shared" si="3" ref="O28:V28">0.142857*(O4+O5+O6)+0.190476*(O7+O8+O9)</f>
        <v>3.666663</v>
      </c>
      <c r="P28" s="42">
        <f t="shared" si="3"/>
        <v>3.666663</v>
      </c>
      <c r="Q28" s="42">
        <f t="shared" si="3"/>
        <v>3.666663</v>
      </c>
      <c r="R28" s="42">
        <f t="shared" si="3"/>
        <v>3.666663</v>
      </c>
      <c r="S28" s="42">
        <f t="shared" si="3"/>
        <v>3.666663</v>
      </c>
      <c r="T28" s="42">
        <f t="shared" si="3"/>
        <v>3.666663</v>
      </c>
      <c r="U28" s="42">
        <f t="shared" si="3"/>
        <v>3.666663</v>
      </c>
      <c r="V28" s="75">
        <f t="shared" si="3"/>
        <v>3.666663</v>
      </c>
      <c r="X28" s="63">
        <f>0.142857*(X4+X5+X6)+0.190476*(X7+X8+X9)</f>
        <v>2.523807</v>
      </c>
    </row>
    <row r="29" spans="1:24" ht="12.75">
      <c r="A29" s="8" t="s">
        <v>126</v>
      </c>
      <c r="B29" s="21" t="s">
        <v>129</v>
      </c>
      <c r="C29" s="35">
        <f aca="true" t="shared" si="4" ref="C29:N29">0.25*(C10+C11+C12+C13)</f>
        <v>3.5</v>
      </c>
      <c r="D29" s="42">
        <f t="shared" si="4"/>
        <v>3.5</v>
      </c>
      <c r="E29" s="42">
        <f t="shared" si="4"/>
        <v>3.75</v>
      </c>
      <c r="F29" s="42">
        <f t="shared" si="4"/>
        <v>3.75</v>
      </c>
      <c r="G29" s="42">
        <f t="shared" si="4"/>
        <v>3.75</v>
      </c>
      <c r="H29" s="42">
        <f t="shared" si="4"/>
        <v>3.75</v>
      </c>
      <c r="I29" s="42">
        <f t="shared" si="4"/>
        <v>3.75</v>
      </c>
      <c r="J29" s="42">
        <f t="shared" si="4"/>
        <v>3.75</v>
      </c>
      <c r="K29" s="42">
        <f t="shared" si="4"/>
        <v>3.75</v>
      </c>
      <c r="L29" s="42">
        <f t="shared" si="4"/>
        <v>3.75</v>
      </c>
      <c r="M29" s="42">
        <f t="shared" si="4"/>
        <v>3.75</v>
      </c>
      <c r="N29" s="42">
        <f t="shared" si="4"/>
        <v>3.75</v>
      </c>
      <c r="O29" s="42">
        <f aca="true" t="shared" si="5" ref="O29:V29">0.25*(O10+O11+O12+O13)</f>
        <v>3.75</v>
      </c>
      <c r="P29" s="42">
        <f t="shared" si="5"/>
        <v>3.75</v>
      </c>
      <c r="Q29" s="42">
        <f t="shared" si="5"/>
        <v>3.75</v>
      </c>
      <c r="R29" s="42">
        <f t="shared" si="5"/>
        <v>3.75</v>
      </c>
      <c r="S29" s="42">
        <f t="shared" si="5"/>
        <v>3.75</v>
      </c>
      <c r="T29" s="42">
        <f t="shared" si="5"/>
        <v>3.75</v>
      </c>
      <c r="U29" s="42">
        <f t="shared" si="5"/>
        <v>3.75</v>
      </c>
      <c r="V29" s="75">
        <f t="shared" si="5"/>
        <v>3.75</v>
      </c>
      <c r="X29" s="63">
        <f>0.25*(X10+X11+X12+X13)</f>
        <v>4.25</v>
      </c>
    </row>
    <row r="30" spans="1:24" ht="12.75">
      <c r="A30" s="8" t="s">
        <v>130</v>
      </c>
      <c r="B30" s="21" t="s">
        <v>1</v>
      </c>
      <c r="C30" s="35">
        <f aca="true" t="shared" si="6" ref="C30:N30">0.5*C15+0.25*(C16+C17)</f>
        <v>0.25</v>
      </c>
      <c r="D30" s="42">
        <f t="shared" si="6"/>
        <v>0</v>
      </c>
      <c r="E30" s="42">
        <f t="shared" si="6"/>
        <v>0</v>
      </c>
      <c r="F30" s="42">
        <f t="shared" si="6"/>
        <v>0</v>
      </c>
      <c r="G30" s="42">
        <f t="shared" si="6"/>
        <v>0</v>
      </c>
      <c r="H30" s="42">
        <f t="shared" si="6"/>
        <v>3</v>
      </c>
      <c r="I30" s="42">
        <f t="shared" si="6"/>
        <v>3</v>
      </c>
      <c r="J30" s="42">
        <f t="shared" si="6"/>
        <v>3</v>
      </c>
      <c r="K30" s="42">
        <f t="shared" si="6"/>
        <v>3</v>
      </c>
      <c r="L30" s="42">
        <f t="shared" si="6"/>
        <v>3</v>
      </c>
      <c r="M30" s="42">
        <f t="shared" si="6"/>
        <v>3</v>
      </c>
      <c r="N30" s="42">
        <f t="shared" si="6"/>
        <v>3</v>
      </c>
      <c r="O30" s="42">
        <f aca="true" t="shared" si="7" ref="O30:V30">0.5*O15+0.25*(O16+O17)</f>
        <v>3</v>
      </c>
      <c r="P30" s="42">
        <f t="shared" si="7"/>
        <v>3</v>
      </c>
      <c r="Q30" s="42">
        <f t="shared" si="7"/>
        <v>3</v>
      </c>
      <c r="R30" s="42">
        <f t="shared" si="7"/>
        <v>3</v>
      </c>
      <c r="S30" s="42">
        <f t="shared" si="7"/>
        <v>3</v>
      </c>
      <c r="T30" s="42">
        <f t="shared" si="7"/>
        <v>3</v>
      </c>
      <c r="U30" s="42">
        <f t="shared" si="7"/>
        <v>3</v>
      </c>
      <c r="V30" s="75">
        <f t="shared" si="7"/>
        <v>3</v>
      </c>
      <c r="X30" s="63">
        <f>0.5*X15+0.25*(X16+X17)</f>
        <v>3</v>
      </c>
    </row>
    <row r="31" spans="1:24" ht="12.75">
      <c r="A31" s="8" t="s">
        <v>131</v>
      </c>
      <c r="B31" s="21" t="s">
        <v>132</v>
      </c>
      <c r="C31" s="35">
        <f aca="true" t="shared" si="8" ref="C31:N31">0.5*C18+0.25*(C19+C20)</f>
        <v>0.5</v>
      </c>
      <c r="D31" s="42">
        <f t="shared" si="8"/>
        <v>0.5</v>
      </c>
      <c r="E31" s="42">
        <f t="shared" si="8"/>
        <v>0.5</v>
      </c>
      <c r="F31" s="42">
        <f t="shared" si="8"/>
        <v>0.5</v>
      </c>
      <c r="G31" s="42">
        <f t="shared" si="8"/>
        <v>0.5</v>
      </c>
      <c r="H31" s="42">
        <f t="shared" si="8"/>
        <v>0.5</v>
      </c>
      <c r="I31" s="42">
        <f t="shared" si="8"/>
        <v>0.5</v>
      </c>
      <c r="J31" s="42">
        <f t="shared" si="8"/>
        <v>0.5</v>
      </c>
      <c r="K31" s="42">
        <f t="shared" si="8"/>
        <v>0.5</v>
      </c>
      <c r="L31" s="42">
        <f t="shared" si="8"/>
        <v>0.5</v>
      </c>
      <c r="M31" s="42">
        <f t="shared" si="8"/>
        <v>0.5</v>
      </c>
      <c r="N31" s="42">
        <f t="shared" si="8"/>
        <v>0.5</v>
      </c>
      <c r="O31" s="42">
        <f aca="true" t="shared" si="9" ref="O31:V31">0.5*O18+0.25*(O19+O20)</f>
        <v>0.5</v>
      </c>
      <c r="P31" s="42">
        <f t="shared" si="9"/>
        <v>0.5</v>
      </c>
      <c r="Q31" s="42">
        <f t="shared" si="9"/>
        <v>0.5</v>
      </c>
      <c r="R31" s="42">
        <f t="shared" si="9"/>
        <v>0.5</v>
      </c>
      <c r="S31" s="42">
        <f t="shared" si="9"/>
        <v>0.5</v>
      </c>
      <c r="T31" s="42">
        <f t="shared" si="9"/>
        <v>0.5</v>
      </c>
      <c r="U31" s="42">
        <f t="shared" si="9"/>
        <v>0.5</v>
      </c>
      <c r="V31" s="75">
        <f t="shared" si="9"/>
        <v>0.5</v>
      </c>
      <c r="X31" s="63">
        <f>0.5*X18+0.25*(X19+X20)</f>
        <v>0.5</v>
      </c>
    </row>
    <row r="32" spans="1:24" ht="12.75">
      <c r="A32" s="18" t="s">
        <v>2</v>
      </c>
      <c r="B32" s="22" t="s">
        <v>120</v>
      </c>
      <c r="C32" s="36">
        <f aca="true" t="shared" si="10" ref="C32:N32">0.25*(C23+C24+C25+C26)</f>
        <v>0</v>
      </c>
      <c r="D32" s="43">
        <f t="shared" si="10"/>
        <v>0</v>
      </c>
      <c r="E32" s="43">
        <f t="shared" si="10"/>
        <v>0</v>
      </c>
      <c r="F32" s="43">
        <f t="shared" si="10"/>
        <v>0</v>
      </c>
      <c r="G32" s="43">
        <f t="shared" si="10"/>
        <v>0</v>
      </c>
      <c r="H32" s="43">
        <f t="shared" si="10"/>
        <v>0</v>
      </c>
      <c r="I32" s="43">
        <f t="shared" si="10"/>
        <v>0</v>
      </c>
      <c r="J32" s="43">
        <f t="shared" si="10"/>
        <v>0</v>
      </c>
      <c r="K32" s="43">
        <f t="shared" si="10"/>
        <v>0</v>
      </c>
      <c r="L32" s="43">
        <f t="shared" si="10"/>
        <v>0</v>
      </c>
      <c r="M32" s="43">
        <f t="shared" si="10"/>
        <v>0</v>
      </c>
      <c r="N32" s="43">
        <f t="shared" si="10"/>
        <v>0</v>
      </c>
      <c r="O32" s="43">
        <f aca="true" t="shared" si="11" ref="O32:V32">0.25*(O23+O24+O25+O26)</f>
        <v>0</v>
      </c>
      <c r="P32" s="43">
        <f t="shared" si="11"/>
        <v>0</v>
      </c>
      <c r="Q32" s="43">
        <f t="shared" si="11"/>
        <v>0</v>
      </c>
      <c r="R32" s="43">
        <f t="shared" si="11"/>
        <v>0</v>
      </c>
      <c r="S32" s="43">
        <f t="shared" si="11"/>
        <v>0</v>
      </c>
      <c r="T32" s="43">
        <f t="shared" si="11"/>
        <v>0</v>
      </c>
      <c r="U32" s="43">
        <f t="shared" si="11"/>
        <v>0</v>
      </c>
      <c r="V32" s="76">
        <f t="shared" si="11"/>
        <v>0</v>
      </c>
      <c r="X32" s="64">
        <f>0.25*(X23+X24+X25+X26)</f>
        <v>0</v>
      </c>
    </row>
    <row r="33" spans="1:24" ht="12.75">
      <c r="A33" s="16" t="s">
        <v>0</v>
      </c>
      <c r="B33" s="23" t="s">
        <v>121</v>
      </c>
      <c r="C33" s="37">
        <f aca="true" t="shared" si="12" ref="C33:N33">1/3*(C27+C28+C29)</f>
        <v>3.3888876666666663</v>
      </c>
      <c r="D33" s="44">
        <f t="shared" si="12"/>
        <v>4.388887666666666</v>
      </c>
      <c r="E33" s="44">
        <f t="shared" si="12"/>
        <v>3.3055543333333333</v>
      </c>
      <c r="F33" s="44">
        <f t="shared" si="12"/>
        <v>3.3055543333333333</v>
      </c>
      <c r="G33" s="44">
        <f t="shared" si="12"/>
        <v>3.3055543333333333</v>
      </c>
      <c r="H33" s="44">
        <f t="shared" si="12"/>
        <v>3.3055543333333333</v>
      </c>
      <c r="I33" s="44">
        <f t="shared" si="12"/>
        <v>3.3055543333333333</v>
      </c>
      <c r="J33" s="44">
        <f t="shared" si="12"/>
        <v>3.3055543333333333</v>
      </c>
      <c r="K33" s="44">
        <f t="shared" si="12"/>
        <v>3.3055543333333333</v>
      </c>
      <c r="L33" s="44">
        <f t="shared" si="12"/>
        <v>3.3055543333333333</v>
      </c>
      <c r="M33" s="44">
        <f t="shared" si="12"/>
        <v>3.3055543333333333</v>
      </c>
      <c r="N33" s="44">
        <f t="shared" si="12"/>
        <v>3.972221</v>
      </c>
      <c r="O33" s="44">
        <f aca="true" t="shared" si="13" ref="O33:V33">1/3*(O27+O28+O29)</f>
        <v>3.972221</v>
      </c>
      <c r="P33" s="44">
        <f t="shared" si="13"/>
        <v>3.972221</v>
      </c>
      <c r="Q33" s="44">
        <f t="shared" si="13"/>
        <v>3.972221</v>
      </c>
      <c r="R33" s="44">
        <f t="shared" si="13"/>
        <v>3.972221</v>
      </c>
      <c r="S33" s="44">
        <f t="shared" si="13"/>
        <v>3.972221</v>
      </c>
      <c r="T33" s="44">
        <f t="shared" si="13"/>
        <v>3.972221</v>
      </c>
      <c r="U33" s="44">
        <f t="shared" si="13"/>
        <v>3.972221</v>
      </c>
      <c r="V33" s="77">
        <f t="shared" si="13"/>
        <v>3.972221</v>
      </c>
      <c r="X33" s="55">
        <f>1/3*(X27+X28+X29)</f>
        <v>3.2579356666666666</v>
      </c>
    </row>
    <row r="34" spans="1:24" ht="12.75">
      <c r="A34" s="13" t="s">
        <v>117</v>
      </c>
      <c r="B34" s="24" t="s">
        <v>122</v>
      </c>
      <c r="C34" s="38">
        <f aca="true" t="shared" si="14" ref="C34:N34">0.5*(C30+C31)</f>
        <v>0.375</v>
      </c>
      <c r="D34" s="45">
        <f t="shared" si="14"/>
        <v>0.25</v>
      </c>
      <c r="E34" s="45">
        <f t="shared" si="14"/>
        <v>0.25</v>
      </c>
      <c r="F34" s="45">
        <f t="shared" si="14"/>
        <v>0.25</v>
      </c>
      <c r="G34" s="45">
        <f t="shared" si="14"/>
        <v>0.25</v>
      </c>
      <c r="H34" s="45">
        <f t="shared" si="14"/>
        <v>1.75</v>
      </c>
      <c r="I34" s="45">
        <f t="shared" si="14"/>
        <v>1.75</v>
      </c>
      <c r="J34" s="45">
        <f t="shared" si="14"/>
        <v>1.75</v>
      </c>
      <c r="K34" s="45">
        <f t="shared" si="14"/>
        <v>1.75</v>
      </c>
      <c r="L34" s="45">
        <f t="shared" si="14"/>
        <v>1.75</v>
      </c>
      <c r="M34" s="45">
        <f t="shared" si="14"/>
        <v>1.75</v>
      </c>
      <c r="N34" s="45">
        <f t="shared" si="14"/>
        <v>1.75</v>
      </c>
      <c r="O34" s="45">
        <f aca="true" t="shared" si="15" ref="O34:V34">0.5*(O30+O31)</f>
        <v>1.75</v>
      </c>
      <c r="P34" s="45">
        <f t="shared" si="15"/>
        <v>1.75</v>
      </c>
      <c r="Q34" s="45">
        <f t="shared" si="15"/>
        <v>1.75</v>
      </c>
      <c r="R34" s="45">
        <f t="shared" si="15"/>
        <v>1.75</v>
      </c>
      <c r="S34" s="45">
        <f t="shared" si="15"/>
        <v>1.75</v>
      </c>
      <c r="T34" s="45">
        <f t="shared" si="15"/>
        <v>1.75</v>
      </c>
      <c r="U34" s="45">
        <f t="shared" si="15"/>
        <v>1.75</v>
      </c>
      <c r="V34" s="78">
        <f t="shared" si="15"/>
        <v>1.75</v>
      </c>
      <c r="X34" s="56">
        <f>0.5*(X30+X31)</f>
        <v>1.75</v>
      </c>
    </row>
    <row r="35" spans="1:24" ht="12.75">
      <c r="A35" s="14" t="s">
        <v>2</v>
      </c>
      <c r="B35" s="25" t="s">
        <v>123</v>
      </c>
      <c r="C35" s="39">
        <f aca="true" t="shared" si="16" ref="C35:N35">C32</f>
        <v>0</v>
      </c>
      <c r="D35" s="46">
        <f t="shared" si="16"/>
        <v>0</v>
      </c>
      <c r="E35" s="46">
        <f t="shared" si="16"/>
        <v>0</v>
      </c>
      <c r="F35" s="46">
        <f t="shared" si="16"/>
        <v>0</v>
      </c>
      <c r="G35" s="46">
        <f t="shared" si="16"/>
        <v>0</v>
      </c>
      <c r="H35" s="46">
        <f t="shared" si="16"/>
        <v>0</v>
      </c>
      <c r="I35" s="46">
        <f t="shared" si="16"/>
        <v>0</v>
      </c>
      <c r="J35" s="46">
        <f t="shared" si="16"/>
        <v>0</v>
      </c>
      <c r="K35" s="46">
        <f t="shared" si="16"/>
        <v>0</v>
      </c>
      <c r="L35" s="46">
        <f t="shared" si="16"/>
        <v>0</v>
      </c>
      <c r="M35" s="46">
        <f t="shared" si="16"/>
        <v>0</v>
      </c>
      <c r="N35" s="46">
        <f t="shared" si="16"/>
        <v>0</v>
      </c>
      <c r="O35" s="46">
        <f aca="true" t="shared" si="17" ref="O35:V35">O32</f>
        <v>0</v>
      </c>
      <c r="P35" s="46">
        <f t="shared" si="17"/>
        <v>0</v>
      </c>
      <c r="Q35" s="46">
        <f t="shared" si="17"/>
        <v>0</v>
      </c>
      <c r="R35" s="46">
        <f t="shared" si="17"/>
        <v>0</v>
      </c>
      <c r="S35" s="46">
        <f t="shared" si="17"/>
        <v>0</v>
      </c>
      <c r="T35" s="46">
        <f t="shared" si="17"/>
        <v>0</v>
      </c>
      <c r="U35" s="46">
        <f t="shared" si="17"/>
        <v>0</v>
      </c>
      <c r="V35" s="79">
        <f t="shared" si="17"/>
        <v>0</v>
      </c>
      <c r="X35" s="57">
        <f>X32</f>
        <v>0</v>
      </c>
    </row>
    <row r="36" spans="1:24" ht="12.75">
      <c r="A36" s="15" t="s">
        <v>118</v>
      </c>
      <c r="B36" s="26"/>
      <c r="C36" s="40">
        <f aca="true" t="shared" si="18" ref="C36:N36">5/12*C33+5/12*C34+2/12*C35</f>
        <v>1.5682865277777778</v>
      </c>
      <c r="D36" s="47">
        <f t="shared" si="18"/>
        <v>1.932869861111111</v>
      </c>
      <c r="E36" s="47">
        <f t="shared" si="18"/>
        <v>1.4814809722222224</v>
      </c>
      <c r="F36" s="47">
        <f t="shared" si="18"/>
        <v>1.4814809722222224</v>
      </c>
      <c r="G36" s="47">
        <f t="shared" si="18"/>
        <v>1.4814809722222224</v>
      </c>
      <c r="H36" s="47">
        <f t="shared" si="18"/>
        <v>2.106480972222222</v>
      </c>
      <c r="I36" s="47">
        <f t="shared" si="18"/>
        <v>2.106480972222222</v>
      </c>
      <c r="J36" s="47">
        <f t="shared" si="18"/>
        <v>2.106480972222222</v>
      </c>
      <c r="K36" s="47">
        <f t="shared" si="18"/>
        <v>2.106480972222222</v>
      </c>
      <c r="L36" s="47">
        <f t="shared" si="18"/>
        <v>2.106480972222222</v>
      </c>
      <c r="M36" s="47">
        <f t="shared" si="18"/>
        <v>2.106480972222222</v>
      </c>
      <c r="N36" s="47">
        <f t="shared" si="18"/>
        <v>2.38425875</v>
      </c>
      <c r="O36" s="47">
        <f aca="true" t="shared" si="19" ref="O36:V36">5/12*O33+5/12*O34+2/12*O35</f>
        <v>2.38425875</v>
      </c>
      <c r="P36" s="47">
        <f t="shared" si="19"/>
        <v>2.38425875</v>
      </c>
      <c r="Q36" s="47">
        <f t="shared" si="19"/>
        <v>2.38425875</v>
      </c>
      <c r="R36" s="47">
        <f t="shared" si="19"/>
        <v>2.38425875</v>
      </c>
      <c r="S36" s="47">
        <f t="shared" si="19"/>
        <v>2.38425875</v>
      </c>
      <c r="T36" s="47">
        <f t="shared" si="19"/>
        <v>2.38425875</v>
      </c>
      <c r="U36" s="47">
        <f t="shared" si="19"/>
        <v>2.38425875</v>
      </c>
      <c r="V36" s="80">
        <f t="shared" si="19"/>
        <v>2.38425875</v>
      </c>
      <c r="X36" s="58">
        <f>5/12*X33+5/12*X34+2/12*X35</f>
        <v>2.086639861111111</v>
      </c>
    </row>
    <row r="43" spans="1:21" ht="12.75">
      <c r="A43" s="5" t="s">
        <v>4</v>
      </c>
      <c r="B43" s="68"/>
      <c r="C43" s="68"/>
      <c r="D43" s="68"/>
      <c r="E43" s="68"/>
      <c r="F43" s="68"/>
      <c r="G43" s="68"/>
      <c r="H43" s="68"/>
      <c r="I43" s="68"/>
      <c r="J43" s="68"/>
      <c r="K43" s="68"/>
      <c r="L43" s="68"/>
      <c r="M43" s="68"/>
      <c r="N43" s="7"/>
      <c r="O43" s="68"/>
      <c r="P43" s="68"/>
      <c r="Q43" s="68"/>
      <c r="R43" s="68"/>
      <c r="S43" s="68"/>
      <c r="T43" s="68"/>
      <c r="U43" s="68"/>
    </row>
    <row r="44" spans="1:22" ht="12.75">
      <c r="A44" s="27" t="s">
        <v>94</v>
      </c>
      <c r="B44" s="28" t="s">
        <v>119</v>
      </c>
      <c r="C44" s="30">
        <v>1990</v>
      </c>
      <c r="D44" s="30">
        <v>1991</v>
      </c>
      <c r="E44" s="30">
        <v>1992</v>
      </c>
      <c r="F44" s="30">
        <v>1993</v>
      </c>
      <c r="G44" s="30">
        <v>1994</v>
      </c>
      <c r="H44" s="30">
        <v>1995</v>
      </c>
      <c r="I44" s="30">
        <v>1996</v>
      </c>
      <c r="J44" s="30">
        <v>1997</v>
      </c>
      <c r="K44" s="30">
        <v>1998</v>
      </c>
      <c r="L44" s="30">
        <v>1999</v>
      </c>
      <c r="M44" s="30">
        <v>2000</v>
      </c>
      <c r="N44" s="30">
        <v>2001</v>
      </c>
      <c r="O44" s="30">
        <v>2002</v>
      </c>
      <c r="P44" s="30">
        <v>2002</v>
      </c>
      <c r="Q44" s="30">
        <v>2004</v>
      </c>
      <c r="R44" s="30">
        <v>2005</v>
      </c>
      <c r="S44" s="30">
        <v>2006</v>
      </c>
      <c r="T44" s="30">
        <v>2007</v>
      </c>
      <c r="U44" s="30">
        <v>2008</v>
      </c>
      <c r="V44" s="30">
        <v>2009</v>
      </c>
    </row>
    <row r="45" spans="1:22" ht="12.75">
      <c r="A45" s="68"/>
      <c r="B45" s="68"/>
      <c r="C45" s="69">
        <f aca="true" t="shared" si="20" ref="C45:D48">C33</f>
        <v>3.3888876666666663</v>
      </c>
      <c r="D45" s="69">
        <f t="shared" si="20"/>
        <v>4.388887666666666</v>
      </c>
      <c r="E45" s="11">
        <v>4.305554333333333</v>
      </c>
      <c r="F45" s="69">
        <f aca="true" t="shared" si="21" ref="F45:U48">F33</f>
        <v>3.3055543333333333</v>
      </c>
      <c r="G45" s="69">
        <f t="shared" si="21"/>
        <v>3.3055543333333333</v>
      </c>
      <c r="H45" s="69">
        <f t="shared" si="21"/>
        <v>3.3055543333333333</v>
      </c>
      <c r="I45" s="69">
        <f t="shared" si="21"/>
        <v>3.3055543333333333</v>
      </c>
      <c r="J45" s="69">
        <f t="shared" si="21"/>
        <v>3.3055543333333333</v>
      </c>
      <c r="K45" s="69">
        <f t="shared" si="21"/>
        <v>3.3055543333333333</v>
      </c>
      <c r="L45" s="69">
        <f t="shared" si="21"/>
        <v>3.3055543333333333</v>
      </c>
      <c r="M45" s="69">
        <f t="shared" si="21"/>
        <v>3.3055543333333333</v>
      </c>
      <c r="N45" s="69">
        <v>2.8650783333333334</v>
      </c>
      <c r="O45" s="69">
        <f t="shared" si="21"/>
        <v>3.972221</v>
      </c>
      <c r="P45" s="69">
        <f t="shared" si="21"/>
        <v>3.972221</v>
      </c>
      <c r="Q45" s="69">
        <f t="shared" si="21"/>
        <v>3.972221</v>
      </c>
      <c r="R45" s="69">
        <f t="shared" si="21"/>
        <v>3.972221</v>
      </c>
      <c r="S45" s="69">
        <f t="shared" si="21"/>
        <v>3.972221</v>
      </c>
      <c r="T45" s="69">
        <f t="shared" si="21"/>
        <v>3.972221</v>
      </c>
      <c r="U45" s="69">
        <f t="shared" si="21"/>
        <v>3.972221</v>
      </c>
      <c r="V45" s="69">
        <f>V33</f>
        <v>3.972221</v>
      </c>
    </row>
    <row r="46" spans="1:22" ht="12.75">
      <c r="A46" s="68"/>
      <c r="B46" s="68"/>
      <c r="C46" s="69">
        <f t="shared" si="20"/>
        <v>0.375</v>
      </c>
      <c r="D46" s="69">
        <f t="shared" si="20"/>
        <v>0.25</v>
      </c>
      <c r="E46" s="11">
        <v>0.25</v>
      </c>
      <c r="F46" s="69">
        <f aca="true" t="shared" si="22" ref="F46:K46">F34</f>
        <v>0.25</v>
      </c>
      <c r="G46" s="69">
        <f t="shared" si="22"/>
        <v>0.25</v>
      </c>
      <c r="H46" s="69">
        <f t="shared" si="22"/>
        <v>1.75</v>
      </c>
      <c r="I46" s="69">
        <f t="shared" si="22"/>
        <v>1.75</v>
      </c>
      <c r="J46" s="69">
        <f t="shared" si="22"/>
        <v>1.75</v>
      </c>
      <c r="K46" s="69">
        <f t="shared" si="22"/>
        <v>1.75</v>
      </c>
      <c r="L46" s="69">
        <f t="shared" si="21"/>
        <v>1.75</v>
      </c>
      <c r="M46" s="69">
        <f>M34</f>
        <v>1.75</v>
      </c>
      <c r="N46" s="69">
        <v>1.25</v>
      </c>
      <c r="O46" s="69">
        <f>O34</f>
        <v>1.75</v>
      </c>
      <c r="P46" s="69">
        <f t="shared" si="21"/>
        <v>1.75</v>
      </c>
      <c r="Q46" s="69">
        <f t="shared" si="21"/>
        <v>1.75</v>
      </c>
      <c r="R46" s="69">
        <f t="shared" si="21"/>
        <v>1.75</v>
      </c>
      <c r="S46" s="69">
        <f t="shared" si="21"/>
        <v>1.75</v>
      </c>
      <c r="T46" s="69">
        <f t="shared" si="21"/>
        <v>1.75</v>
      </c>
      <c r="U46" s="69">
        <f t="shared" si="21"/>
        <v>1.75</v>
      </c>
      <c r="V46" s="69">
        <f>V34</f>
        <v>1.75</v>
      </c>
    </row>
    <row r="47" spans="1:22" ht="12.75">
      <c r="A47" s="68"/>
      <c r="B47" s="68"/>
      <c r="C47" s="69">
        <f t="shared" si="20"/>
        <v>0</v>
      </c>
      <c r="D47" s="69">
        <f t="shared" si="20"/>
        <v>0</v>
      </c>
      <c r="E47" s="11">
        <v>0</v>
      </c>
      <c r="F47" s="69">
        <f t="shared" si="21"/>
        <v>0</v>
      </c>
      <c r="G47" s="69">
        <f t="shared" si="21"/>
        <v>0</v>
      </c>
      <c r="H47" s="69">
        <f t="shared" si="21"/>
        <v>0</v>
      </c>
      <c r="I47" s="69">
        <f t="shared" si="21"/>
        <v>0</v>
      </c>
      <c r="J47" s="69">
        <f t="shared" si="21"/>
        <v>0</v>
      </c>
      <c r="K47" s="69">
        <f t="shared" si="21"/>
        <v>0</v>
      </c>
      <c r="L47" s="69">
        <f t="shared" si="21"/>
        <v>0</v>
      </c>
      <c r="M47" s="69">
        <f t="shared" si="21"/>
        <v>0</v>
      </c>
      <c r="N47" s="69">
        <v>2.625</v>
      </c>
      <c r="O47" s="69">
        <f t="shared" si="21"/>
        <v>0</v>
      </c>
      <c r="P47" s="69">
        <f t="shared" si="21"/>
        <v>0</v>
      </c>
      <c r="Q47" s="69">
        <f t="shared" si="21"/>
        <v>0</v>
      </c>
      <c r="R47" s="69">
        <f t="shared" si="21"/>
        <v>0</v>
      </c>
      <c r="S47" s="69">
        <f t="shared" si="21"/>
        <v>0</v>
      </c>
      <c r="T47" s="69">
        <f t="shared" si="21"/>
        <v>0</v>
      </c>
      <c r="U47" s="69">
        <f t="shared" si="21"/>
        <v>0</v>
      </c>
      <c r="V47" s="69">
        <f>V35</f>
        <v>0</v>
      </c>
    </row>
    <row r="48" spans="1:22" ht="12.75">
      <c r="A48" s="68"/>
      <c r="B48" s="68"/>
      <c r="C48" s="69">
        <f t="shared" si="20"/>
        <v>1.5682865277777778</v>
      </c>
      <c r="D48" s="69">
        <f t="shared" si="20"/>
        <v>1.932869861111111</v>
      </c>
      <c r="E48" s="11">
        <v>1.898147638888889</v>
      </c>
      <c r="F48" s="69">
        <f t="shared" si="21"/>
        <v>1.4814809722222224</v>
      </c>
      <c r="G48" s="69">
        <f t="shared" si="21"/>
        <v>1.4814809722222224</v>
      </c>
      <c r="H48" s="69">
        <f t="shared" si="21"/>
        <v>2.106480972222222</v>
      </c>
      <c r="I48" s="69">
        <f t="shared" si="21"/>
        <v>2.106480972222222</v>
      </c>
      <c r="J48" s="69">
        <f t="shared" si="21"/>
        <v>2.106480972222222</v>
      </c>
      <c r="K48" s="69">
        <f t="shared" si="21"/>
        <v>2.106480972222222</v>
      </c>
      <c r="L48" s="69">
        <f t="shared" si="21"/>
        <v>2.106480972222222</v>
      </c>
      <c r="M48" s="69">
        <f t="shared" si="21"/>
        <v>2.106480972222222</v>
      </c>
      <c r="N48" s="69">
        <v>2.1521159722222225</v>
      </c>
      <c r="O48" s="69">
        <f t="shared" si="21"/>
        <v>2.38425875</v>
      </c>
      <c r="P48" s="69">
        <f t="shared" si="21"/>
        <v>2.38425875</v>
      </c>
      <c r="Q48" s="69">
        <f t="shared" si="21"/>
        <v>2.38425875</v>
      </c>
      <c r="R48" s="69">
        <f t="shared" si="21"/>
        <v>2.38425875</v>
      </c>
      <c r="S48" s="69">
        <f t="shared" si="21"/>
        <v>2.38425875</v>
      </c>
      <c r="T48" s="69">
        <f t="shared" si="21"/>
        <v>2.38425875</v>
      </c>
      <c r="U48" s="69">
        <f t="shared" si="21"/>
        <v>2.38425875</v>
      </c>
      <c r="V48" s="69">
        <f>V36</f>
        <v>2.38425875</v>
      </c>
    </row>
  </sheetData>
  <sheetProtection/>
  <printOptions/>
  <pageMargins left="0.75" right="0.75" top="1" bottom="1" header="0.5" footer="0.5"/>
  <pageSetup horizontalDpi="600" verticalDpi="600" orientation="portrait" paperSize="9" r:id="rId3"/>
  <legacyDrawing r:id="rId2"/>
</worksheet>
</file>

<file path=xl/worksheets/sheet17.xml><?xml version="1.0" encoding="utf-8"?>
<worksheet xmlns="http://schemas.openxmlformats.org/spreadsheetml/2006/main" xmlns:r="http://schemas.openxmlformats.org/officeDocument/2006/relationships">
  <dimension ref="A1:V48"/>
  <sheetViews>
    <sheetView zoomScalePageLayoutView="0" workbookViewId="0" topLeftCell="A1">
      <pane xSplit="2" ySplit="1" topLeftCell="C2" activePane="bottomRight" state="frozen"/>
      <selection pane="topLeft" activeCell="A1" sqref="A1"/>
      <selection pane="topRight" activeCell="C1" sqref="C1"/>
      <selection pane="bottomLeft" activeCell="A1" sqref="A1"/>
      <selection pane="bottomRight" activeCell="N40" sqref="N40"/>
    </sheetView>
  </sheetViews>
  <sheetFormatPr defaultColWidth="9.140625" defaultRowHeight="12.75"/>
  <cols>
    <col min="2" max="2" width="43.57421875" style="0" customWidth="1"/>
    <col min="3" max="22" width="5.8515625" style="0" customWidth="1"/>
  </cols>
  <sheetData>
    <row r="1" spans="1:22" s="4" customFormat="1" ht="12.75">
      <c r="A1" s="27" t="s">
        <v>90</v>
      </c>
      <c r="B1" s="28" t="s">
        <v>91</v>
      </c>
      <c r="C1" s="29" t="s">
        <v>25</v>
      </c>
      <c r="D1" s="30" t="s">
        <v>26</v>
      </c>
      <c r="E1" s="30" t="s">
        <v>27</v>
      </c>
      <c r="F1" s="30" t="s">
        <v>28</v>
      </c>
      <c r="G1" s="30" t="s">
        <v>29</v>
      </c>
      <c r="H1" s="30" t="s">
        <v>30</v>
      </c>
      <c r="I1" s="30" t="s">
        <v>31</v>
      </c>
      <c r="J1" s="30" t="s">
        <v>32</v>
      </c>
      <c r="K1" s="30" t="s">
        <v>33</v>
      </c>
      <c r="L1" s="30" t="s">
        <v>34</v>
      </c>
      <c r="M1" s="30" t="s">
        <v>48</v>
      </c>
      <c r="N1" s="30" t="s">
        <v>49</v>
      </c>
      <c r="O1" s="30" t="s">
        <v>50</v>
      </c>
      <c r="P1" s="30" t="s">
        <v>51</v>
      </c>
      <c r="Q1" s="30" t="s">
        <v>52</v>
      </c>
      <c r="R1" s="30" t="s">
        <v>53</v>
      </c>
      <c r="S1" s="30" t="s">
        <v>54</v>
      </c>
      <c r="T1" s="30" t="s">
        <v>55</v>
      </c>
      <c r="U1" s="30" t="s">
        <v>56</v>
      </c>
      <c r="V1" s="31" t="s">
        <v>57</v>
      </c>
    </row>
    <row r="2" spans="1:22" ht="12.75">
      <c r="A2" s="12" t="s">
        <v>65</v>
      </c>
      <c r="B2" s="19" t="s">
        <v>106</v>
      </c>
      <c r="C2" s="123">
        <v>6</v>
      </c>
      <c r="D2" s="124">
        <v>6</v>
      </c>
      <c r="E2" s="124">
        <v>6</v>
      </c>
      <c r="F2" s="124">
        <v>6</v>
      </c>
      <c r="G2" s="124">
        <v>6</v>
      </c>
      <c r="H2" s="124">
        <v>2</v>
      </c>
      <c r="I2" s="124">
        <v>2</v>
      </c>
      <c r="J2" s="124">
        <v>2</v>
      </c>
      <c r="K2" s="48">
        <v>2</v>
      </c>
      <c r="L2" s="48">
        <v>2</v>
      </c>
      <c r="M2" s="124">
        <v>2</v>
      </c>
      <c r="N2" s="124">
        <v>2</v>
      </c>
      <c r="O2" s="124">
        <v>2</v>
      </c>
      <c r="P2" s="124">
        <v>2</v>
      </c>
      <c r="Q2" s="124">
        <v>2</v>
      </c>
      <c r="R2" s="124">
        <v>2</v>
      </c>
      <c r="S2" s="124">
        <v>2</v>
      </c>
      <c r="T2" s="124">
        <v>2</v>
      </c>
      <c r="U2" s="124">
        <v>2</v>
      </c>
      <c r="V2" s="125">
        <v>2</v>
      </c>
    </row>
    <row r="3" spans="1:22" ht="12.75">
      <c r="A3" s="12" t="s">
        <v>66</v>
      </c>
      <c r="B3" s="19" t="s">
        <v>95</v>
      </c>
      <c r="C3" s="126">
        <v>0</v>
      </c>
      <c r="D3" s="127">
        <v>0</v>
      </c>
      <c r="E3" s="127">
        <v>4</v>
      </c>
      <c r="F3" s="127">
        <v>4</v>
      </c>
      <c r="G3" s="127">
        <v>4</v>
      </c>
      <c r="H3" s="127">
        <v>4</v>
      </c>
      <c r="I3" s="127">
        <v>4</v>
      </c>
      <c r="J3" s="127">
        <v>4</v>
      </c>
      <c r="K3" s="127">
        <v>0</v>
      </c>
      <c r="L3" s="127">
        <v>0</v>
      </c>
      <c r="M3" s="127">
        <v>0</v>
      </c>
      <c r="N3" s="127">
        <v>0</v>
      </c>
      <c r="O3" s="127">
        <v>0</v>
      </c>
      <c r="P3" s="127">
        <v>0</v>
      </c>
      <c r="Q3" s="127">
        <v>0</v>
      </c>
      <c r="R3" s="127">
        <v>0</v>
      </c>
      <c r="S3" s="127">
        <v>0</v>
      </c>
      <c r="T3" s="127">
        <v>0</v>
      </c>
      <c r="U3" s="127">
        <v>0</v>
      </c>
      <c r="V3" s="128">
        <v>0</v>
      </c>
    </row>
    <row r="4" spans="1:22" ht="12.75">
      <c r="A4" s="12" t="s">
        <v>67</v>
      </c>
      <c r="B4" s="19" t="s">
        <v>96</v>
      </c>
      <c r="C4" s="126">
        <v>6</v>
      </c>
      <c r="D4" s="127">
        <v>6</v>
      </c>
      <c r="E4" s="127">
        <v>6</v>
      </c>
      <c r="F4" s="127">
        <v>6</v>
      </c>
      <c r="G4" s="127">
        <v>6</v>
      </c>
      <c r="H4" s="127">
        <v>6</v>
      </c>
      <c r="I4" s="127">
        <v>6</v>
      </c>
      <c r="J4" s="127">
        <v>6</v>
      </c>
      <c r="K4" s="127">
        <v>6</v>
      </c>
      <c r="L4" s="127">
        <v>6</v>
      </c>
      <c r="M4" s="127">
        <v>6</v>
      </c>
      <c r="N4" s="127">
        <v>6</v>
      </c>
      <c r="O4" s="127">
        <v>6</v>
      </c>
      <c r="P4" s="127">
        <v>6</v>
      </c>
      <c r="Q4" s="127">
        <v>6</v>
      </c>
      <c r="R4" s="127">
        <v>6</v>
      </c>
      <c r="S4" s="127">
        <v>6</v>
      </c>
      <c r="T4" s="127">
        <v>6</v>
      </c>
      <c r="U4" s="127">
        <v>6</v>
      </c>
      <c r="V4" s="128">
        <v>6</v>
      </c>
    </row>
    <row r="5" spans="1:22" ht="12.75">
      <c r="A5" s="12" t="s">
        <v>68</v>
      </c>
      <c r="B5" s="19" t="s">
        <v>97</v>
      </c>
      <c r="C5" s="126">
        <v>4</v>
      </c>
      <c r="D5" s="127">
        <v>4</v>
      </c>
      <c r="E5" s="127">
        <v>4</v>
      </c>
      <c r="F5" s="127">
        <v>4</v>
      </c>
      <c r="G5" s="127">
        <v>4</v>
      </c>
      <c r="H5" s="127">
        <v>4</v>
      </c>
      <c r="I5" s="127">
        <v>4</v>
      </c>
      <c r="J5" s="127">
        <v>4</v>
      </c>
      <c r="K5" s="127">
        <v>4</v>
      </c>
      <c r="L5" s="127">
        <v>4</v>
      </c>
      <c r="M5" s="127">
        <v>4</v>
      </c>
      <c r="N5" s="127">
        <v>4</v>
      </c>
      <c r="O5" s="127">
        <v>4</v>
      </c>
      <c r="P5" s="127">
        <v>4</v>
      </c>
      <c r="Q5" s="127">
        <v>4</v>
      </c>
      <c r="R5" s="127">
        <v>4</v>
      </c>
      <c r="S5" s="127">
        <v>4</v>
      </c>
      <c r="T5" s="127">
        <v>4</v>
      </c>
      <c r="U5" s="127">
        <v>4</v>
      </c>
      <c r="V5" s="128">
        <v>4</v>
      </c>
    </row>
    <row r="6" spans="1:22" ht="12.75">
      <c r="A6" s="12" t="s">
        <v>69</v>
      </c>
      <c r="B6" s="19" t="s">
        <v>98</v>
      </c>
      <c r="C6" s="126">
        <v>1</v>
      </c>
      <c r="D6" s="127">
        <v>1</v>
      </c>
      <c r="E6" s="127">
        <v>1</v>
      </c>
      <c r="F6" s="127">
        <v>1</v>
      </c>
      <c r="G6" s="127">
        <v>1</v>
      </c>
      <c r="H6" s="127">
        <v>1</v>
      </c>
      <c r="I6" s="127">
        <v>1</v>
      </c>
      <c r="J6" s="127">
        <v>1</v>
      </c>
      <c r="K6" s="127">
        <v>1</v>
      </c>
      <c r="L6" s="127">
        <v>1</v>
      </c>
      <c r="M6" s="127">
        <v>1</v>
      </c>
      <c r="N6" s="127">
        <v>1</v>
      </c>
      <c r="O6" s="127">
        <v>1</v>
      </c>
      <c r="P6" s="127">
        <v>1</v>
      </c>
      <c r="Q6" s="127">
        <v>1</v>
      </c>
      <c r="R6" s="127">
        <v>1</v>
      </c>
      <c r="S6" s="127">
        <v>1</v>
      </c>
      <c r="T6" s="127">
        <v>1</v>
      </c>
      <c r="U6" s="127">
        <v>1</v>
      </c>
      <c r="V6" s="128">
        <v>1</v>
      </c>
    </row>
    <row r="7" spans="1:22" ht="12.75">
      <c r="A7" s="12" t="s">
        <v>70</v>
      </c>
      <c r="B7" s="19" t="s">
        <v>99</v>
      </c>
      <c r="C7" s="126">
        <v>6</v>
      </c>
      <c r="D7" s="127">
        <v>6</v>
      </c>
      <c r="E7" s="127">
        <v>6</v>
      </c>
      <c r="F7" s="127">
        <v>6</v>
      </c>
      <c r="G7" s="127">
        <v>6</v>
      </c>
      <c r="H7" s="127">
        <v>6</v>
      </c>
      <c r="I7" s="127">
        <v>6</v>
      </c>
      <c r="J7" s="127">
        <v>6</v>
      </c>
      <c r="K7" s="127">
        <v>6</v>
      </c>
      <c r="L7" s="127">
        <v>6</v>
      </c>
      <c r="M7" s="127">
        <v>6</v>
      </c>
      <c r="N7" s="127">
        <v>6</v>
      </c>
      <c r="O7" s="127">
        <v>6</v>
      </c>
      <c r="P7" s="127">
        <v>6</v>
      </c>
      <c r="Q7" s="127">
        <v>6</v>
      </c>
      <c r="R7" s="127">
        <v>6</v>
      </c>
      <c r="S7" s="127">
        <v>6</v>
      </c>
      <c r="T7" s="127">
        <v>6</v>
      </c>
      <c r="U7" s="127">
        <v>6</v>
      </c>
      <c r="V7" s="128">
        <v>6</v>
      </c>
    </row>
    <row r="8" spans="1:22" ht="12.75">
      <c r="A8" s="12" t="s">
        <v>71</v>
      </c>
      <c r="B8" s="19" t="s">
        <v>100</v>
      </c>
      <c r="C8" s="126">
        <v>4</v>
      </c>
      <c r="D8" s="127">
        <v>4</v>
      </c>
      <c r="E8" s="127">
        <v>4</v>
      </c>
      <c r="F8" s="127">
        <v>4</v>
      </c>
      <c r="G8" s="127">
        <v>4</v>
      </c>
      <c r="H8" s="127">
        <v>4</v>
      </c>
      <c r="I8" s="127">
        <v>4</v>
      </c>
      <c r="J8" s="127">
        <v>4</v>
      </c>
      <c r="K8" s="127">
        <v>4</v>
      </c>
      <c r="L8" s="127">
        <v>4</v>
      </c>
      <c r="M8" s="127">
        <v>4</v>
      </c>
      <c r="N8" s="127">
        <v>4</v>
      </c>
      <c r="O8" s="127">
        <v>4</v>
      </c>
      <c r="P8" s="127">
        <v>4</v>
      </c>
      <c r="Q8" s="127">
        <v>4</v>
      </c>
      <c r="R8" s="127">
        <v>4</v>
      </c>
      <c r="S8" s="127">
        <v>4</v>
      </c>
      <c r="T8" s="127">
        <v>4</v>
      </c>
      <c r="U8" s="127">
        <v>4</v>
      </c>
      <c r="V8" s="128">
        <v>4</v>
      </c>
    </row>
    <row r="9" spans="1:22" ht="12.75">
      <c r="A9" s="12" t="s">
        <v>72</v>
      </c>
      <c r="B9" s="19" t="s">
        <v>101</v>
      </c>
      <c r="C9" s="126">
        <v>1</v>
      </c>
      <c r="D9" s="127">
        <v>1</v>
      </c>
      <c r="E9" s="127">
        <v>1</v>
      </c>
      <c r="F9" s="127">
        <v>1</v>
      </c>
      <c r="G9" s="127">
        <v>1</v>
      </c>
      <c r="H9" s="127">
        <v>1</v>
      </c>
      <c r="I9" s="127">
        <v>1</v>
      </c>
      <c r="J9" s="127">
        <v>1</v>
      </c>
      <c r="K9" s="127">
        <v>1</v>
      </c>
      <c r="L9" s="127">
        <v>1</v>
      </c>
      <c r="M9" s="127">
        <v>1</v>
      </c>
      <c r="N9" s="127">
        <v>1</v>
      </c>
      <c r="O9" s="127">
        <v>1</v>
      </c>
      <c r="P9" s="127">
        <v>1</v>
      </c>
      <c r="Q9" s="127">
        <v>1</v>
      </c>
      <c r="R9" s="127">
        <v>1</v>
      </c>
      <c r="S9" s="127">
        <v>1</v>
      </c>
      <c r="T9" s="127">
        <v>1</v>
      </c>
      <c r="U9" s="127">
        <v>1</v>
      </c>
      <c r="V9" s="128">
        <v>1</v>
      </c>
    </row>
    <row r="10" spans="1:22" ht="12.75">
      <c r="A10" s="12" t="s">
        <v>73</v>
      </c>
      <c r="B10" s="19" t="s">
        <v>102</v>
      </c>
      <c r="C10" s="126">
        <v>4</v>
      </c>
      <c r="D10" s="127">
        <v>4</v>
      </c>
      <c r="E10" s="127">
        <v>4</v>
      </c>
      <c r="F10" s="127">
        <v>4</v>
      </c>
      <c r="G10" s="127">
        <v>4</v>
      </c>
      <c r="H10" s="127">
        <v>4</v>
      </c>
      <c r="I10" s="127">
        <v>4</v>
      </c>
      <c r="J10" s="127">
        <v>4</v>
      </c>
      <c r="K10" s="127">
        <v>4</v>
      </c>
      <c r="L10" s="127">
        <v>4</v>
      </c>
      <c r="M10" s="127">
        <v>4</v>
      </c>
      <c r="N10" s="127">
        <v>4</v>
      </c>
      <c r="O10" s="127">
        <v>4</v>
      </c>
      <c r="P10" s="127">
        <v>4</v>
      </c>
      <c r="Q10" s="127">
        <v>4</v>
      </c>
      <c r="R10" s="127">
        <v>4</v>
      </c>
      <c r="S10" s="127">
        <v>4</v>
      </c>
      <c r="T10" s="127">
        <v>4</v>
      </c>
      <c r="U10" s="127">
        <v>4</v>
      </c>
      <c r="V10" s="128">
        <v>4</v>
      </c>
    </row>
    <row r="11" spans="1:22" ht="12.75">
      <c r="A11" s="12" t="s">
        <v>74</v>
      </c>
      <c r="B11" s="19" t="s">
        <v>103</v>
      </c>
      <c r="C11" s="126">
        <v>4</v>
      </c>
      <c r="D11" s="127">
        <v>4</v>
      </c>
      <c r="E11" s="127">
        <v>4</v>
      </c>
      <c r="F11" s="127">
        <v>4</v>
      </c>
      <c r="G11" s="127">
        <v>4</v>
      </c>
      <c r="H11" s="127">
        <v>4</v>
      </c>
      <c r="I11" s="127">
        <v>4</v>
      </c>
      <c r="J11" s="127">
        <v>4</v>
      </c>
      <c r="K11" s="127">
        <v>4</v>
      </c>
      <c r="L11" s="127">
        <v>4</v>
      </c>
      <c r="M11" s="127">
        <v>4</v>
      </c>
      <c r="N11" s="127">
        <v>4</v>
      </c>
      <c r="O11" s="127">
        <v>4</v>
      </c>
      <c r="P11" s="127">
        <v>4</v>
      </c>
      <c r="Q11" s="127">
        <v>4</v>
      </c>
      <c r="R11" s="127">
        <v>4</v>
      </c>
      <c r="S11" s="127">
        <v>4</v>
      </c>
      <c r="T11" s="127">
        <v>4</v>
      </c>
      <c r="U11" s="127">
        <v>4</v>
      </c>
      <c r="V11" s="128">
        <v>4</v>
      </c>
    </row>
    <row r="12" spans="1:22" ht="12.75">
      <c r="A12" s="12" t="s">
        <v>75</v>
      </c>
      <c r="B12" s="19" t="s">
        <v>104</v>
      </c>
      <c r="C12" s="126">
        <v>0</v>
      </c>
      <c r="D12" s="127">
        <v>0</v>
      </c>
      <c r="E12" s="127">
        <v>0</v>
      </c>
      <c r="F12" s="127">
        <v>0</v>
      </c>
      <c r="G12" s="127">
        <v>0</v>
      </c>
      <c r="H12" s="127">
        <v>1</v>
      </c>
      <c r="I12" s="127">
        <v>1</v>
      </c>
      <c r="J12" s="127">
        <v>1</v>
      </c>
      <c r="K12" s="127">
        <v>1</v>
      </c>
      <c r="L12" s="127">
        <v>1</v>
      </c>
      <c r="M12" s="127">
        <v>1</v>
      </c>
      <c r="N12" s="127">
        <v>1</v>
      </c>
      <c r="O12" s="127">
        <v>1</v>
      </c>
      <c r="P12" s="127">
        <v>1</v>
      </c>
      <c r="Q12" s="127">
        <v>1</v>
      </c>
      <c r="R12" s="127">
        <v>1</v>
      </c>
      <c r="S12" s="127">
        <v>1</v>
      </c>
      <c r="T12" s="127">
        <v>1</v>
      </c>
      <c r="U12" s="127">
        <v>1</v>
      </c>
      <c r="V12" s="128">
        <v>1</v>
      </c>
    </row>
    <row r="13" spans="1:22" ht="12.75">
      <c r="A13" s="12" t="s">
        <v>76</v>
      </c>
      <c r="B13" s="19" t="s">
        <v>105</v>
      </c>
      <c r="C13" s="126">
        <v>6</v>
      </c>
      <c r="D13" s="127">
        <v>6</v>
      </c>
      <c r="E13" s="127">
        <v>6</v>
      </c>
      <c r="F13" s="127">
        <v>6</v>
      </c>
      <c r="G13" s="127">
        <v>6</v>
      </c>
      <c r="H13" s="127">
        <v>6</v>
      </c>
      <c r="I13" s="127">
        <v>6</v>
      </c>
      <c r="J13" s="127">
        <v>6</v>
      </c>
      <c r="K13" s="127">
        <v>6</v>
      </c>
      <c r="L13" s="127">
        <v>6</v>
      </c>
      <c r="M13" s="127">
        <v>6</v>
      </c>
      <c r="N13" s="127">
        <v>6</v>
      </c>
      <c r="O13" s="127">
        <v>6</v>
      </c>
      <c r="P13" s="127">
        <v>6</v>
      </c>
      <c r="Q13" s="127">
        <v>6</v>
      </c>
      <c r="R13" s="127">
        <v>6</v>
      </c>
      <c r="S13" s="127">
        <v>6</v>
      </c>
      <c r="T13" s="127">
        <v>6</v>
      </c>
      <c r="U13" s="127">
        <v>6</v>
      </c>
      <c r="V13" s="128">
        <v>6</v>
      </c>
    </row>
    <row r="14" spans="1:22" ht="12.75">
      <c r="A14" s="12" t="s">
        <v>77</v>
      </c>
      <c r="B14" s="19"/>
      <c r="C14" s="126"/>
      <c r="D14" s="127"/>
      <c r="E14" s="127"/>
      <c r="F14" s="127"/>
      <c r="G14" s="127"/>
      <c r="H14" s="127"/>
      <c r="I14" s="127"/>
      <c r="J14" s="127"/>
      <c r="K14" s="127"/>
      <c r="L14" s="127"/>
      <c r="M14" s="127"/>
      <c r="N14" s="127"/>
      <c r="O14" s="127"/>
      <c r="P14" s="127"/>
      <c r="Q14" s="127"/>
      <c r="R14" s="127"/>
      <c r="S14" s="127"/>
      <c r="T14" s="127"/>
      <c r="U14" s="127"/>
      <c r="V14" s="128"/>
    </row>
    <row r="15" spans="1:22" ht="12.75">
      <c r="A15" s="12" t="s">
        <v>78</v>
      </c>
      <c r="B15" s="19" t="s">
        <v>107</v>
      </c>
      <c r="C15" s="126">
        <v>0</v>
      </c>
      <c r="D15" s="127">
        <v>0</v>
      </c>
      <c r="E15" s="127">
        <v>0</v>
      </c>
      <c r="F15" s="127">
        <v>6</v>
      </c>
      <c r="G15" s="127">
        <v>6</v>
      </c>
      <c r="H15" s="127">
        <v>6</v>
      </c>
      <c r="I15" s="127">
        <v>6</v>
      </c>
      <c r="J15" s="127">
        <v>6</v>
      </c>
      <c r="K15" s="127">
        <v>6</v>
      </c>
      <c r="L15" s="127">
        <v>6</v>
      </c>
      <c r="M15" s="127">
        <v>6</v>
      </c>
      <c r="N15" s="127">
        <v>6</v>
      </c>
      <c r="O15" s="127">
        <v>6</v>
      </c>
      <c r="P15" s="127">
        <v>6</v>
      </c>
      <c r="Q15" s="127">
        <v>6</v>
      </c>
      <c r="R15" s="127">
        <v>6</v>
      </c>
      <c r="S15" s="127">
        <v>6</v>
      </c>
      <c r="T15" s="127">
        <v>6</v>
      </c>
      <c r="U15" s="127">
        <v>6</v>
      </c>
      <c r="V15" s="128">
        <v>6</v>
      </c>
    </row>
    <row r="16" spans="1:22" ht="12.75">
      <c r="A16" s="12" t="s">
        <v>79</v>
      </c>
      <c r="B16" s="19" t="s">
        <v>108</v>
      </c>
      <c r="C16" s="126">
        <v>0</v>
      </c>
      <c r="D16" s="127">
        <v>0</v>
      </c>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8">
        <v>0</v>
      </c>
    </row>
    <row r="17" spans="1:22" ht="12.75">
      <c r="A17" s="12" t="s">
        <v>80</v>
      </c>
      <c r="B17" s="19" t="s">
        <v>109</v>
      </c>
      <c r="C17" s="126">
        <v>1</v>
      </c>
      <c r="D17" s="127">
        <v>1</v>
      </c>
      <c r="E17" s="127">
        <v>1</v>
      </c>
      <c r="F17" s="127">
        <v>1</v>
      </c>
      <c r="G17" s="127">
        <v>1</v>
      </c>
      <c r="H17" s="127">
        <v>1</v>
      </c>
      <c r="I17" s="127">
        <v>1</v>
      </c>
      <c r="J17" s="127">
        <v>1</v>
      </c>
      <c r="K17" s="127">
        <v>1</v>
      </c>
      <c r="L17" s="127">
        <v>1</v>
      </c>
      <c r="M17" s="127">
        <v>1</v>
      </c>
      <c r="N17" s="127">
        <v>1</v>
      </c>
      <c r="O17" s="127">
        <v>1</v>
      </c>
      <c r="P17" s="127">
        <v>1</v>
      </c>
      <c r="Q17" s="127">
        <v>1</v>
      </c>
      <c r="R17" s="127">
        <v>1</v>
      </c>
      <c r="S17" s="127">
        <v>1</v>
      </c>
      <c r="T17" s="127">
        <v>1</v>
      </c>
      <c r="U17" s="127">
        <v>1</v>
      </c>
      <c r="V17" s="128">
        <v>1</v>
      </c>
    </row>
    <row r="18" spans="1:22" ht="12.75">
      <c r="A18" s="12" t="s">
        <v>81</v>
      </c>
      <c r="B18" s="19" t="s">
        <v>110</v>
      </c>
      <c r="C18" s="126">
        <v>0</v>
      </c>
      <c r="D18" s="127">
        <v>0</v>
      </c>
      <c r="E18" s="127">
        <v>0</v>
      </c>
      <c r="F18" s="127">
        <v>0</v>
      </c>
      <c r="G18" s="127">
        <v>0</v>
      </c>
      <c r="H18" s="127">
        <v>0</v>
      </c>
      <c r="I18" s="127">
        <v>0</v>
      </c>
      <c r="J18" s="127">
        <v>0</v>
      </c>
      <c r="K18" s="127">
        <v>0</v>
      </c>
      <c r="L18" s="127">
        <v>0</v>
      </c>
      <c r="M18" s="127">
        <v>0</v>
      </c>
      <c r="N18" s="127">
        <v>0</v>
      </c>
      <c r="O18" s="127">
        <v>0</v>
      </c>
      <c r="P18" s="127">
        <v>0</v>
      </c>
      <c r="Q18" s="127">
        <v>0</v>
      </c>
      <c r="R18" s="127">
        <v>0</v>
      </c>
      <c r="S18" s="127">
        <v>0</v>
      </c>
      <c r="T18" s="127">
        <v>0</v>
      </c>
      <c r="U18" s="127">
        <v>0</v>
      </c>
      <c r="V18" s="128">
        <v>0</v>
      </c>
    </row>
    <row r="19" spans="1:22" ht="12.75">
      <c r="A19" s="12" t="s">
        <v>82</v>
      </c>
      <c r="B19" s="19" t="s">
        <v>111</v>
      </c>
      <c r="C19" s="126">
        <v>2</v>
      </c>
      <c r="D19" s="127">
        <v>2</v>
      </c>
      <c r="E19" s="127">
        <v>2</v>
      </c>
      <c r="F19" s="127">
        <v>2</v>
      </c>
      <c r="G19" s="127">
        <v>2</v>
      </c>
      <c r="H19" s="127">
        <v>2</v>
      </c>
      <c r="I19" s="127">
        <v>2</v>
      </c>
      <c r="J19" s="127">
        <v>2</v>
      </c>
      <c r="K19" s="127">
        <v>2</v>
      </c>
      <c r="L19" s="127">
        <v>2</v>
      </c>
      <c r="M19" s="127">
        <v>2</v>
      </c>
      <c r="N19" s="127">
        <v>2</v>
      </c>
      <c r="O19" s="127">
        <v>2</v>
      </c>
      <c r="P19" s="127">
        <v>2</v>
      </c>
      <c r="Q19" s="127">
        <v>2</v>
      </c>
      <c r="R19" s="127">
        <v>2</v>
      </c>
      <c r="S19" s="127">
        <v>2</v>
      </c>
      <c r="T19" s="127">
        <v>2</v>
      </c>
      <c r="U19" s="127">
        <v>2</v>
      </c>
      <c r="V19" s="128">
        <v>2</v>
      </c>
    </row>
    <row r="20" spans="1:22" ht="12.75">
      <c r="A20" s="12" t="s">
        <v>83</v>
      </c>
      <c r="B20" s="19" t="s">
        <v>112</v>
      </c>
      <c r="C20" s="126">
        <v>0</v>
      </c>
      <c r="D20" s="127">
        <v>0</v>
      </c>
      <c r="E20" s="127">
        <v>0</v>
      </c>
      <c r="F20" s="127">
        <v>0</v>
      </c>
      <c r="G20" s="127">
        <v>0</v>
      </c>
      <c r="H20" s="127">
        <v>0</v>
      </c>
      <c r="I20" s="127">
        <v>0</v>
      </c>
      <c r="J20" s="127">
        <v>0</v>
      </c>
      <c r="K20" s="127">
        <v>0</v>
      </c>
      <c r="L20" s="127">
        <v>0</v>
      </c>
      <c r="M20" s="127">
        <v>0</v>
      </c>
      <c r="N20" s="127">
        <v>0</v>
      </c>
      <c r="O20" s="127">
        <v>0</v>
      </c>
      <c r="P20" s="127">
        <v>0</v>
      </c>
      <c r="Q20" s="127">
        <v>0</v>
      </c>
      <c r="R20" s="127">
        <v>0</v>
      </c>
      <c r="S20" s="127">
        <v>0</v>
      </c>
      <c r="T20" s="127">
        <v>0</v>
      </c>
      <c r="U20" s="127">
        <v>0</v>
      </c>
      <c r="V20" s="128">
        <v>0</v>
      </c>
    </row>
    <row r="21" spans="1:22" ht="12.75">
      <c r="A21" s="12" t="s">
        <v>84</v>
      </c>
      <c r="B21" s="19"/>
      <c r="C21" s="126"/>
      <c r="D21" s="127"/>
      <c r="E21" s="127"/>
      <c r="F21" s="127"/>
      <c r="G21" s="127"/>
      <c r="H21" s="127"/>
      <c r="I21" s="127"/>
      <c r="J21" s="127"/>
      <c r="K21" s="127"/>
      <c r="L21" s="127"/>
      <c r="M21" s="127"/>
      <c r="N21" s="127"/>
      <c r="O21" s="127"/>
      <c r="P21" s="127"/>
      <c r="Q21" s="127"/>
      <c r="R21" s="127"/>
      <c r="S21" s="127"/>
      <c r="T21" s="127"/>
      <c r="U21" s="127"/>
      <c r="V21" s="128"/>
    </row>
    <row r="22" spans="1:22" ht="12.75">
      <c r="A22" s="12" t="s">
        <v>85</v>
      </c>
      <c r="B22" s="19"/>
      <c r="C22" s="126"/>
      <c r="D22" s="127"/>
      <c r="E22" s="127"/>
      <c r="F22" s="127"/>
      <c r="G22" s="127"/>
      <c r="H22" s="127"/>
      <c r="I22" s="127"/>
      <c r="J22" s="127"/>
      <c r="K22" s="127"/>
      <c r="L22" s="127"/>
      <c r="M22" s="127"/>
      <c r="N22" s="127"/>
      <c r="O22" s="127"/>
      <c r="P22" s="127"/>
      <c r="Q22" s="127"/>
      <c r="R22" s="127"/>
      <c r="S22" s="127"/>
      <c r="T22" s="127"/>
      <c r="U22" s="127"/>
      <c r="V22" s="128"/>
    </row>
    <row r="23" spans="1:22" ht="12.75">
      <c r="A23" s="12" t="s">
        <v>86</v>
      </c>
      <c r="B23" s="19" t="s">
        <v>113</v>
      </c>
      <c r="C23" s="126">
        <v>0</v>
      </c>
      <c r="D23" s="127">
        <v>0</v>
      </c>
      <c r="E23" s="127">
        <v>0</v>
      </c>
      <c r="F23" s="127">
        <v>0</v>
      </c>
      <c r="G23" s="127">
        <v>0</v>
      </c>
      <c r="H23" s="127">
        <v>0</v>
      </c>
      <c r="I23" s="127">
        <v>0</v>
      </c>
      <c r="J23" s="127">
        <v>0</v>
      </c>
      <c r="K23" s="127">
        <v>0</v>
      </c>
      <c r="L23" s="127">
        <v>0</v>
      </c>
      <c r="M23" s="127">
        <v>0</v>
      </c>
      <c r="N23" s="127">
        <v>0</v>
      </c>
      <c r="O23" s="127">
        <v>0</v>
      </c>
      <c r="P23" s="127">
        <v>0</v>
      </c>
      <c r="Q23" s="127">
        <v>0</v>
      </c>
      <c r="R23" s="127">
        <v>0</v>
      </c>
      <c r="S23" s="127">
        <v>0</v>
      </c>
      <c r="T23" s="127">
        <v>0</v>
      </c>
      <c r="U23" s="127">
        <v>0</v>
      </c>
      <c r="V23" s="128">
        <v>0</v>
      </c>
    </row>
    <row r="24" spans="1:22" ht="12.75">
      <c r="A24" s="12" t="s">
        <v>87</v>
      </c>
      <c r="B24" s="19" t="s">
        <v>114</v>
      </c>
      <c r="C24" s="126">
        <v>0</v>
      </c>
      <c r="D24" s="127">
        <v>0</v>
      </c>
      <c r="E24" s="127">
        <v>0</v>
      </c>
      <c r="F24" s="127">
        <v>3</v>
      </c>
      <c r="G24" s="127">
        <v>3</v>
      </c>
      <c r="H24" s="127">
        <v>3</v>
      </c>
      <c r="I24" s="127">
        <v>3</v>
      </c>
      <c r="J24" s="127">
        <v>3</v>
      </c>
      <c r="K24" s="127">
        <v>3</v>
      </c>
      <c r="L24" s="127">
        <v>3</v>
      </c>
      <c r="M24" s="127">
        <v>3</v>
      </c>
      <c r="N24" s="127">
        <v>3</v>
      </c>
      <c r="O24" s="127">
        <v>3</v>
      </c>
      <c r="P24" s="127">
        <v>3</v>
      </c>
      <c r="Q24" s="127">
        <v>3</v>
      </c>
      <c r="R24" s="127">
        <v>3</v>
      </c>
      <c r="S24" s="127">
        <v>3</v>
      </c>
      <c r="T24" s="127">
        <v>3</v>
      </c>
      <c r="U24" s="127">
        <v>3</v>
      </c>
      <c r="V24" s="128">
        <v>3</v>
      </c>
    </row>
    <row r="25" spans="1:22" ht="12.75">
      <c r="A25" s="12" t="s">
        <v>88</v>
      </c>
      <c r="B25" s="19" t="s">
        <v>115</v>
      </c>
      <c r="C25" s="126">
        <v>0</v>
      </c>
      <c r="D25" s="127">
        <v>0</v>
      </c>
      <c r="E25" s="127">
        <v>6</v>
      </c>
      <c r="F25" s="127">
        <v>6</v>
      </c>
      <c r="G25" s="127">
        <v>6</v>
      </c>
      <c r="H25" s="127">
        <v>6</v>
      </c>
      <c r="I25" s="127">
        <v>6</v>
      </c>
      <c r="J25" s="127">
        <v>6</v>
      </c>
      <c r="K25" s="127">
        <v>6</v>
      </c>
      <c r="L25" s="127">
        <v>6</v>
      </c>
      <c r="M25" s="127">
        <v>6</v>
      </c>
      <c r="N25" s="127">
        <v>6</v>
      </c>
      <c r="O25" s="127">
        <v>6</v>
      </c>
      <c r="P25" s="127">
        <v>6</v>
      </c>
      <c r="Q25" s="127">
        <v>6</v>
      </c>
      <c r="R25" s="127">
        <v>6</v>
      </c>
      <c r="S25" s="127">
        <v>6</v>
      </c>
      <c r="T25" s="127">
        <v>6</v>
      </c>
      <c r="U25" s="127">
        <v>6</v>
      </c>
      <c r="V25" s="128">
        <v>6</v>
      </c>
    </row>
    <row r="26" spans="1:22" ht="12.75">
      <c r="A26" s="12" t="s">
        <v>89</v>
      </c>
      <c r="B26" s="19" t="s">
        <v>116</v>
      </c>
      <c r="C26" s="129">
        <v>0</v>
      </c>
      <c r="D26" s="130">
        <v>0</v>
      </c>
      <c r="E26" s="130">
        <v>0</v>
      </c>
      <c r="F26" s="130">
        <v>0</v>
      </c>
      <c r="G26" s="130">
        <v>0</v>
      </c>
      <c r="H26" s="130">
        <v>0</v>
      </c>
      <c r="I26" s="130">
        <v>0</v>
      </c>
      <c r="J26" s="130">
        <v>0</v>
      </c>
      <c r="K26" s="130">
        <v>0</v>
      </c>
      <c r="L26" s="130">
        <v>0</v>
      </c>
      <c r="M26" s="130">
        <v>0</v>
      </c>
      <c r="N26" s="130">
        <v>0</v>
      </c>
      <c r="O26" s="130">
        <v>0</v>
      </c>
      <c r="P26" s="130">
        <v>0</v>
      </c>
      <c r="Q26" s="130">
        <v>0</v>
      </c>
      <c r="R26" s="130">
        <v>0</v>
      </c>
      <c r="S26" s="130">
        <v>0</v>
      </c>
      <c r="T26" s="130">
        <v>0</v>
      </c>
      <c r="U26" s="130">
        <v>0</v>
      </c>
      <c r="V26" s="131">
        <v>0</v>
      </c>
    </row>
    <row r="27" spans="1:22" ht="12.75">
      <c r="A27" s="17" t="s">
        <v>124</v>
      </c>
      <c r="B27" s="20" t="s">
        <v>127</v>
      </c>
      <c r="C27" s="34">
        <f aca="true" t="shared" si="0" ref="C27:L27">0.5*(C2+C3)</f>
        <v>3</v>
      </c>
      <c r="D27" s="41">
        <f t="shared" si="0"/>
        <v>3</v>
      </c>
      <c r="E27" s="41">
        <f t="shared" si="0"/>
        <v>5</v>
      </c>
      <c r="F27" s="41">
        <f t="shared" si="0"/>
        <v>5</v>
      </c>
      <c r="G27" s="41">
        <f t="shared" si="0"/>
        <v>5</v>
      </c>
      <c r="H27" s="41">
        <f t="shared" si="0"/>
        <v>3</v>
      </c>
      <c r="I27" s="41">
        <f t="shared" si="0"/>
        <v>3</v>
      </c>
      <c r="J27" s="41">
        <f t="shared" si="0"/>
        <v>3</v>
      </c>
      <c r="K27" s="41">
        <f>0.5*(K2+K3)</f>
        <v>1</v>
      </c>
      <c r="L27" s="41">
        <f t="shared" si="0"/>
        <v>1</v>
      </c>
      <c r="M27" s="41">
        <f>0.5*(M2+K3)</f>
        <v>1</v>
      </c>
      <c r="N27" s="41">
        <f aca="true" t="shared" si="1" ref="N27:V27">0.5*(N2+N3)</f>
        <v>1</v>
      </c>
      <c r="O27" s="41">
        <f t="shared" si="1"/>
        <v>1</v>
      </c>
      <c r="P27" s="41">
        <f t="shared" si="1"/>
        <v>1</v>
      </c>
      <c r="Q27" s="41">
        <f t="shared" si="1"/>
        <v>1</v>
      </c>
      <c r="R27" s="41">
        <f t="shared" si="1"/>
        <v>1</v>
      </c>
      <c r="S27" s="41">
        <f t="shared" si="1"/>
        <v>1</v>
      </c>
      <c r="T27" s="41">
        <f t="shared" si="1"/>
        <v>1</v>
      </c>
      <c r="U27" s="41">
        <f t="shared" si="1"/>
        <v>1</v>
      </c>
      <c r="V27" s="74">
        <f t="shared" si="1"/>
        <v>1</v>
      </c>
    </row>
    <row r="28" spans="1:22" ht="12.75">
      <c r="A28" s="8" t="s">
        <v>125</v>
      </c>
      <c r="B28" s="21" t="s">
        <v>128</v>
      </c>
      <c r="C28" s="35">
        <f aca="true" t="shared" si="2" ref="C28:M28">0.142857*(C4+C5+C6)+0.190476*(C7+C8+C9)</f>
        <v>3.666663</v>
      </c>
      <c r="D28" s="42">
        <f t="shared" si="2"/>
        <v>3.666663</v>
      </c>
      <c r="E28" s="42">
        <f t="shared" si="2"/>
        <v>3.666663</v>
      </c>
      <c r="F28" s="42">
        <f t="shared" si="2"/>
        <v>3.666663</v>
      </c>
      <c r="G28" s="42">
        <f t="shared" si="2"/>
        <v>3.666663</v>
      </c>
      <c r="H28" s="42">
        <f t="shared" si="2"/>
        <v>3.666663</v>
      </c>
      <c r="I28" s="42">
        <f t="shared" si="2"/>
        <v>3.666663</v>
      </c>
      <c r="J28" s="42">
        <f t="shared" si="2"/>
        <v>3.666663</v>
      </c>
      <c r="K28" s="42">
        <f>0.142857*(K4+K5+K6)+0.190476*(K7+K8+K9)</f>
        <v>3.666663</v>
      </c>
      <c r="L28" s="42">
        <f t="shared" si="2"/>
        <v>3.666663</v>
      </c>
      <c r="M28" s="42">
        <f t="shared" si="2"/>
        <v>3.666663</v>
      </c>
      <c r="N28" s="42">
        <f aca="true" t="shared" si="3" ref="N28:V28">0.142857*(N4+N5+N6)+0.190476*(N7+N8+N9)</f>
        <v>3.666663</v>
      </c>
      <c r="O28" s="42">
        <f t="shared" si="3"/>
        <v>3.666663</v>
      </c>
      <c r="P28" s="42">
        <f t="shared" si="3"/>
        <v>3.666663</v>
      </c>
      <c r="Q28" s="42">
        <f t="shared" si="3"/>
        <v>3.666663</v>
      </c>
      <c r="R28" s="42">
        <f t="shared" si="3"/>
        <v>3.666663</v>
      </c>
      <c r="S28" s="42">
        <f t="shared" si="3"/>
        <v>3.666663</v>
      </c>
      <c r="T28" s="42">
        <f t="shared" si="3"/>
        <v>3.666663</v>
      </c>
      <c r="U28" s="42">
        <f t="shared" si="3"/>
        <v>3.666663</v>
      </c>
      <c r="V28" s="75">
        <f t="shared" si="3"/>
        <v>3.666663</v>
      </c>
    </row>
    <row r="29" spans="1:22" ht="12.75">
      <c r="A29" s="8" t="s">
        <v>126</v>
      </c>
      <c r="B29" s="21" t="s">
        <v>129</v>
      </c>
      <c r="C29" s="35">
        <f aca="true" t="shared" si="4" ref="C29:M29">0.25*(C10+C11+C12+C13)</f>
        <v>3.5</v>
      </c>
      <c r="D29" s="42">
        <f t="shared" si="4"/>
        <v>3.5</v>
      </c>
      <c r="E29" s="42">
        <f t="shared" si="4"/>
        <v>3.5</v>
      </c>
      <c r="F29" s="42">
        <f t="shared" si="4"/>
        <v>3.5</v>
      </c>
      <c r="G29" s="42">
        <f t="shared" si="4"/>
        <v>3.5</v>
      </c>
      <c r="H29" s="42">
        <f t="shared" si="4"/>
        <v>3.75</v>
      </c>
      <c r="I29" s="42">
        <f t="shared" si="4"/>
        <v>3.75</v>
      </c>
      <c r="J29" s="42">
        <f t="shared" si="4"/>
        <v>3.75</v>
      </c>
      <c r="K29" s="42">
        <f>0.25*(K10+K11+K12+K13)</f>
        <v>3.75</v>
      </c>
      <c r="L29" s="42">
        <f t="shared" si="4"/>
        <v>3.75</v>
      </c>
      <c r="M29" s="42">
        <f t="shared" si="4"/>
        <v>3.75</v>
      </c>
      <c r="N29" s="42">
        <f aca="true" t="shared" si="5" ref="N29:V29">0.25*(N10+N11+N12+N13)</f>
        <v>3.75</v>
      </c>
      <c r="O29" s="42">
        <f t="shared" si="5"/>
        <v>3.75</v>
      </c>
      <c r="P29" s="42">
        <f t="shared" si="5"/>
        <v>3.75</v>
      </c>
      <c r="Q29" s="42">
        <f t="shared" si="5"/>
        <v>3.75</v>
      </c>
      <c r="R29" s="42">
        <f t="shared" si="5"/>
        <v>3.75</v>
      </c>
      <c r="S29" s="42">
        <f t="shared" si="5"/>
        <v>3.75</v>
      </c>
      <c r="T29" s="42">
        <f t="shared" si="5"/>
        <v>3.75</v>
      </c>
      <c r="U29" s="42">
        <f t="shared" si="5"/>
        <v>3.75</v>
      </c>
      <c r="V29" s="75">
        <f t="shared" si="5"/>
        <v>3.75</v>
      </c>
    </row>
    <row r="30" spans="1:22" ht="12.75">
      <c r="A30" s="8" t="s">
        <v>130</v>
      </c>
      <c r="B30" s="21" t="s">
        <v>1</v>
      </c>
      <c r="C30" s="35">
        <f aca="true" t="shared" si="6" ref="C30:M30">0.5*C15+0.25*(C16+C17)</f>
        <v>0.25</v>
      </c>
      <c r="D30" s="42">
        <f t="shared" si="6"/>
        <v>0.25</v>
      </c>
      <c r="E30" s="42">
        <f t="shared" si="6"/>
        <v>0.25</v>
      </c>
      <c r="F30" s="42">
        <f t="shared" si="6"/>
        <v>3.25</v>
      </c>
      <c r="G30" s="42">
        <f t="shared" si="6"/>
        <v>3.25</v>
      </c>
      <c r="H30" s="42">
        <f t="shared" si="6"/>
        <v>3.25</v>
      </c>
      <c r="I30" s="42">
        <f t="shared" si="6"/>
        <v>3.25</v>
      </c>
      <c r="J30" s="42">
        <f t="shared" si="6"/>
        <v>3.25</v>
      </c>
      <c r="K30" s="42">
        <f>0.5*K15+0.25*(K16+K17)</f>
        <v>3.25</v>
      </c>
      <c r="L30" s="42">
        <f t="shared" si="6"/>
        <v>3.25</v>
      </c>
      <c r="M30" s="42">
        <f t="shared" si="6"/>
        <v>3.25</v>
      </c>
      <c r="N30" s="42">
        <f aca="true" t="shared" si="7" ref="N30:V30">0.5*N15+0.25*(N16+N17)</f>
        <v>3.25</v>
      </c>
      <c r="O30" s="42">
        <f t="shared" si="7"/>
        <v>3.25</v>
      </c>
      <c r="P30" s="42">
        <f t="shared" si="7"/>
        <v>3.25</v>
      </c>
      <c r="Q30" s="42">
        <f t="shared" si="7"/>
        <v>3.25</v>
      </c>
      <c r="R30" s="42">
        <f t="shared" si="7"/>
        <v>3.25</v>
      </c>
      <c r="S30" s="42">
        <f t="shared" si="7"/>
        <v>3.25</v>
      </c>
      <c r="T30" s="42">
        <f t="shared" si="7"/>
        <v>3.25</v>
      </c>
      <c r="U30" s="42">
        <f t="shared" si="7"/>
        <v>3.25</v>
      </c>
      <c r="V30" s="75">
        <f t="shared" si="7"/>
        <v>3.25</v>
      </c>
    </row>
    <row r="31" spans="1:22" ht="12.75">
      <c r="A31" s="8" t="s">
        <v>131</v>
      </c>
      <c r="B31" s="21" t="s">
        <v>132</v>
      </c>
      <c r="C31" s="35">
        <f aca="true" t="shared" si="8" ref="C31:M31">0.5*C18+0.25*(C19+C20)</f>
        <v>0.5</v>
      </c>
      <c r="D31" s="42">
        <f t="shared" si="8"/>
        <v>0.5</v>
      </c>
      <c r="E31" s="42">
        <f t="shared" si="8"/>
        <v>0.5</v>
      </c>
      <c r="F31" s="42">
        <f t="shared" si="8"/>
        <v>0.5</v>
      </c>
      <c r="G31" s="42">
        <f t="shared" si="8"/>
        <v>0.5</v>
      </c>
      <c r="H31" s="42">
        <f t="shared" si="8"/>
        <v>0.5</v>
      </c>
      <c r="I31" s="42">
        <f t="shared" si="8"/>
        <v>0.5</v>
      </c>
      <c r="J31" s="42">
        <f t="shared" si="8"/>
        <v>0.5</v>
      </c>
      <c r="K31" s="42">
        <f>0.5*K18+0.25*(K19+K20)</f>
        <v>0.5</v>
      </c>
      <c r="L31" s="42">
        <f t="shared" si="8"/>
        <v>0.5</v>
      </c>
      <c r="M31" s="42">
        <f t="shared" si="8"/>
        <v>0.5</v>
      </c>
      <c r="N31" s="42">
        <f aca="true" t="shared" si="9" ref="N31:V31">0.5*N18+0.25*(N19+N20)</f>
        <v>0.5</v>
      </c>
      <c r="O31" s="42">
        <f t="shared" si="9"/>
        <v>0.5</v>
      </c>
      <c r="P31" s="42">
        <f t="shared" si="9"/>
        <v>0.5</v>
      </c>
      <c r="Q31" s="42">
        <f t="shared" si="9"/>
        <v>0.5</v>
      </c>
      <c r="R31" s="42">
        <f t="shared" si="9"/>
        <v>0.5</v>
      </c>
      <c r="S31" s="42">
        <f t="shared" si="9"/>
        <v>0.5</v>
      </c>
      <c r="T31" s="42">
        <f t="shared" si="9"/>
        <v>0.5</v>
      </c>
      <c r="U31" s="42">
        <f t="shared" si="9"/>
        <v>0.5</v>
      </c>
      <c r="V31" s="75">
        <f t="shared" si="9"/>
        <v>0.5</v>
      </c>
    </row>
    <row r="32" spans="1:22" ht="12.75">
      <c r="A32" s="18" t="s">
        <v>2</v>
      </c>
      <c r="B32" s="22" t="s">
        <v>120</v>
      </c>
      <c r="C32" s="36">
        <f aca="true" t="shared" si="10" ref="C32:M32">0.25*(C23+C24+C25+C26)</f>
        <v>0</v>
      </c>
      <c r="D32" s="43">
        <f t="shared" si="10"/>
        <v>0</v>
      </c>
      <c r="E32" s="43">
        <f t="shared" si="10"/>
        <v>1.5</v>
      </c>
      <c r="F32" s="43">
        <f t="shared" si="10"/>
        <v>2.25</v>
      </c>
      <c r="G32" s="43">
        <f t="shared" si="10"/>
        <v>2.25</v>
      </c>
      <c r="H32" s="43">
        <f t="shared" si="10"/>
        <v>2.25</v>
      </c>
      <c r="I32" s="43">
        <f t="shared" si="10"/>
        <v>2.25</v>
      </c>
      <c r="J32" s="43">
        <f t="shared" si="10"/>
        <v>2.25</v>
      </c>
      <c r="K32" s="43">
        <f>0.25*(K23+K24+K25+K26)</f>
        <v>2.25</v>
      </c>
      <c r="L32" s="43">
        <f t="shared" si="10"/>
        <v>2.25</v>
      </c>
      <c r="M32" s="43">
        <f t="shared" si="10"/>
        <v>2.25</v>
      </c>
      <c r="N32" s="43">
        <f aca="true" t="shared" si="11" ref="N32:V32">0.25*(N23+N24+N25+N26)</f>
        <v>2.25</v>
      </c>
      <c r="O32" s="43">
        <f t="shared" si="11"/>
        <v>2.25</v>
      </c>
      <c r="P32" s="43">
        <f t="shared" si="11"/>
        <v>2.25</v>
      </c>
      <c r="Q32" s="43">
        <f t="shared" si="11"/>
        <v>2.25</v>
      </c>
      <c r="R32" s="43">
        <f t="shared" si="11"/>
        <v>2.25</v>
      </c>
      <c r="S32" s="43">
        <f t="shared" si="11"/>
        <v>2.25</v>
      </c>
      <c r="T32" s="43">
        <f t="shared" si="11"/>
        <v>2.25</v>
      </c>
      <c r="U32" s="43">
        <f t="shared" si="11"/>
        <v>2.25</v>
      </c>
      <c r="V32" s="76">
        <f t="shared" si="11"/>
        <v>2.25</v>
      </c>
    </row>
    <row r="33" spans="1:22" ht="12.75">
      <c r="A33" s="16" t="s">
        <v>0</v>
      </c>
      <c r="B33" s="23" t="s">
        <v>121</v>
      </c>
      <c r="C33" s="37">
        <f aca="true" t="shared" si="12" ref="C33:M33">1/3*(C27+C28+C29)</f>
        <v>3.3888876666666663</v>
      </c>
      <c r="D33" s="44">
        <f t="shared" si="12"/>
        <v>3.3888876666666663</v>
      </c>
      <c r="E33" s="44">
        <f t="shared" si="12"/>
        <v>4.055554333333333</v>
      </c>
      <c r="F33" s="44">
        <f t="shared" si="12"/>
        <v>4.055554333333333</v>
      </c>
      <c r="G33" s="44">
        <f t="shared" si="12"/>
        <v>4.055554333333333</v>
      </c>
      <c r="H33" s="44">
        <f t="shared" si="12"/>
        <v>3.472221</v>
      </c>
      <c r="I33" s="44">
        <f t="shared" si="12"/>
        <v>3.472221</v>
      </c>
      <c r="J33" s="44">
        <f t="shared" si="12"/>
        <v>3.472221</v>
      </c>
      <c r="K33" s="44">
        <f t="shared" si="12"/>
        <v>2.8055543333333333</v>
      </c>
      <c r="L33" s="44">
        <f t="shared" si="12"/>
        <v>2.8055543333333333</v>
      </c>
      <c r="M33" s="44">
        <f t="shared" si="12"/>
        <v>2.8055543333333333</v>
      </c>
      <c r="N33" s="44">
        <f aca="true" t="shared" si="13" ref="N33:V33">1/3*(N27+N28+N29)</f>
        <v>2.8055543333333333</v>
      </c>
      <c r="O33" s="44">
        <f t="shared" si="13"/>
        <v>2.8055543333333333</v>
      </c>
      <c r="P33" s="44">
        <f t="shared" si="13"/>
        <v>2.8055543333333333</v>
      </c>
      <c r="Q33" s="44">
        <f t="shared" si="13"/>
        <v>2.8055543333333333</v>
      </c>
      <c r="R33" s="44">
        <f t="shared" si="13"/>
        <v>2.8055543333333333</v>
      </c>
      <c r="S33" s="44">
        <f t="shared" si="13"/>
        <v>2.8055543333333333</v>
      </c>
      <c r="T33" s="44">
        <f t="shared" si="13"/>
        <v>2.8055543333333333</v>
      </c>
      <c r="U33" s="44">
        <f t="shared" si="13"/>
        <v>2.8055543333333333</v>
      </c>
      <c r="V33" s="77">
        <f t="shared" si="13"/>
        <v>2.8055543333333333</v>
      </c>
    </row>
    <row r="34" spans="1:22" ht="12.75">
      <c r="A34" s="13" t="s">
        <v>117</v>
      </c>
      <c r="B34" s="24" t="s">
        <v>122</v>
      </c>
      <c r="C34" s="38">
        <f aca="true" t="shared" si="14" ref="C34:M34">0.5*(C30+C31)</f>
        <v>0.375</v>
      </c>
      <c r="D34" s="45">
        <f t="shared" si="14"/>
        <v>0.375</v>
      </c>
      <c r="E34" s="45">
        <f t="shared" si="14"/>
        <v>0.375</v>
      </c>
      <c r="F34" s="45">
        <f t="shared" si="14"/>
        <v>1.875</v>
      </c>
      <c r="G34" s="45">
        <f t="shared" si="14"/>
        <v>1.875</v>
      </c>
      <c r="H34" s="45">
        <f t="shared" si="14"/>
        <v>1.875</v>
      </c>
      <c r="I34" s="45">
        <f t="shared" si="14"/>
        <v>1.875</v>
      </c>
      <c r="J34" s="45">
        <f t="shared" si="14"/>
        <v>1.875</v>
      </c>
      <c r="K34" s="45">
        <f t="shared" si="14"/>
        <v>1.875</v>
      </c>
      <c r="L34" s="45">
        <f t="shared" si="14"/>
        <v>1.875</v>
      </c>
      <c r="M34" s="45">
        <f t="shared" si="14"/>
        <v>1.875</v>
      </c>
      <c r="N34" s="45">
        <f aca="true" t="shared" si="15" ref="N34:V34">0.5*(N30+N31)</f>
        <v>1.875</v>
      </c>
      <c r="O34" s="45">
        <f t="shared" si="15"/>
        <v>1.875</v>
      </c>
      <c r="P34" s="45">
        <f t="shared" si="15"/>
        <v>1.875</v>
      </c>
      <c r="Q34" s="45">
        <f t="shared" si="15"/>
        <v>1.875</v>
      </c>
      <c r="R34" s="45">
        <f t="shared" si="15"/>
        <v>1.875</v>
      </c>
      <c r="S34" s="45">
        <f t="shared" si="15"/>
        <v>1.875</v>
      </c>
      <c r="T34" s="45">
        <f t="shared" si="15"/>
        <v>1.875</v>
      </c>
      <c r="U34" s="45">
        <f t="shared" si="15"/>
        <v>1.875</v>
      </c>
      <c r="V34" s="78">
        <f t="shared" si="15"/>
        <v>1.875</v>
      </c>
    </row>
    <row r="35" spans="1:22" ht="12.75">
      <c r="A35" s="14" t="s">
        <v>2</v>
      </c>
      <c r="B35" s="25" t="s">
        <v>123</v>
      </c>
      <c r="C35" s="39">
        <f aca="true" t="shared" si="16" ref="C35:M35">C32</f>
        <v>0</v>
      </c>
      <c r="D35" s="46">
        <f t="shared" si="16"/>
        <v>0</v>
      </c>
      <c r="E35" s="46">
        <f t="shared" si="16"/>
        <v>1.5</v>
      </c>
      <c r="F35" s="46">
        <f t="shared" si="16"/>
        <v>2.25</v>
      </c>
      <c r="G35" s="46">
        <f t="shared" si="16"/>
        <v>2.25</v>
      </c>
      <c r="H35" s="46">
        <f t="shared" si="16"/>
        <v>2.25</v>
      </c>
      <c r="I35" s="46">
        <f t="shared" si="16"/>
        <v>2.25</v>
      </c>
      <c r="J35" s="46">
        <f t="shared" si="16"/>
        <v>2.25</v>
      </c>
      <c r="K35" s="46">
        <f t="shared" si="16"/>
        <v>2.25</v>
      </c>
      <c r="L35" s="46">
        <f t="shared" si="16"/>
        <v>2.25</v>
      </c>
      <c r="M35" s="46">
        <f t="shared" si="16"/>
        <v>2.25</v>
      </c>
      <c r="N35" s="46">
        <f aca="true" t="shared" si="17" ref="N35:V35">N32</f>
        <v>2.25</v>
      </c>
      <c r="O35" s="46">
        <f t="shared" si="17"/>
        <v>2.25</v>
      </c>
      <c r="P35" s="46">
        <f t="shared" si="17"/>
        <v>2.25</v>
      </c>
      <c r="Q35" s="46">
        <f t="shared" si="17"/>
        <v>2.25</v>
      </c>
      <c r="R35" s="46">
        <f t="shared" si="17"/>
        <v>2.25</v>
      </c>
      <c r="S35" s="46">
        <f t="shared" si="17"/>
        <v>2.25</v>
      </c>
      <c r="T35" s="46">
        <f t="shared" si="17"/>
        <v>2.25</v>
      </c>
      <c r="U35" s="46">
        <f t="shared" si="17"/>
        <v>2.25</v>
      </c>
      <c r="V35" s="79">
        <f t="shared" si="17"/>
        <v>2.25</v>
      </c>
    </row>
    <row r="36" spans="1:22" ht="12.75">
      <c r="A36" s="15" t="s">
        <v>118</v>
      </c>
      <c r="B36" s="26"/>
      <c r="C36" s="40">
        <f aca="true" t="shared" si="18" ref="C36:V36">5/12*C33+5/12*C34+2/12*C35</f>
        <v>1.5682865277777778</v>
      </c>
      <c r="D36" s="47">
        <f t="shared" si="18"/>
        <v>1.5682865277777778</v>
      </c>
      <c r="E36" s="47">
        <f t="shared" si="18"/>
        <v>2.0960643055555557</v>
      </c>
      <c r="F36" s="47">
        <f t="shared" si="18"/>
        <v>2.8460643055555557</v>
      </c>
      <c r="G36" s="47">
        <f t="shared" si="18"/>
        <v>2.8460643055555557</v>
      </c>
      <c r="H36" s="47">
        <f t="shared" si="18"/>
        <v>2.60300875</v>
      </c>
      <c r="I36" s="47">
        <f t="shared" si="18"/>
        <v>2.60300875</v>
      </c>
      <c r="J36" s="47">
        <f t="shared" si="18"/>
        <v>2.60300875</v>
      </c>
      <c r="K36" s="47">
        <f t="shared" si="18"/>
        <v>2.325230972222222</v>
      </c>
      <c r="L36" s="47">
        <f t="shared" si="18"/>
        <v>2.325230972222222</v>
      </c>
      <c r="M36" s="47">
        <f t="shared" si="18"/>
        <v>2.325230972222222</v>
      </c>
      <c r="N36" s="47">
        <f t="shared" si="18"/>
        <v>2.325230972222222</v>
      </c>
      <c r="O36" s="47">
        <f t="shared" si="18"/>
        <v>2.325230972222222</v>
      </c>
      <c r="P36" s="47">
        <f t="shared" si="18"/>
        <v>2.325230972222222</v>
      </c>
      <c r="Q36" s="47">
        <f t="shared" si="18"/>
        <v>2.325230972222222</v>
      </c>
      <c r="R36" s="47">
        <f t="shared" si="18"/>
        <v>2.325230972222222</v>
      </c>
      <c r="S36" s="47">
        <f t="shared" si="18"/>
        <v>2.325230972222222</v>
      </c>
      <c r="T36" s="47">
        <f t="shared" si="18"/>
        <v>2.325230972222222</v>
      </c>
      <c r="U36" s="47">
        <f t="shared" si="18"/>
        <v>2.325230972222222</v>
      </c>
      <c r="V36" s="80">
        <f t="shared" si="18"/>
        <v>2.325230972222222</v>
      </c>
    </row>
    <row r="43" spans="1:14" s="68" customFormat="1" ht="12.75">
      <c r="A43" s="5" t="s">
        <v>4</v>
      </c>
      <c r="N43" s="7"/>
    </row>
    <row r="44" spans="1:22" s="4" customFormat="1" ht="12.75">
      <c r="A44" s="27" t="s">
        <v>94</v>
      </c>
      <c r="B44" s="28" t="s">
        <v>119</v>
      </c>
      <c r="C44" s="30">
        <v>1990</v>
      </c>
      <c r="D44" s="30">
        <v>1991</v>
      </c>
      <c r="E44" s="30">
        <v>1992</v>
      </c>
      <c r="F44" s="30">
        <v>1993</v>
      </c>
      <c r="G44" s="30">
        <v>1994</v>
      </c>
      <c r="H44" s="30">
        <v>1995</v>
      </c>
      <c r="I44" s="30">
        <v>1996</v>
      </c>
      <c r="J44" s="30">
        <v>1997</v>
      </c>
      <c r="K44" s="30">
        <v>1998</v>
      </c>
      <c r="L44" s="30">
        <v>1999</v>
      </c>
      <c r="M44" s="30">
        <v>2000</v>
      </c>
      <c r="N44" s="30">
        <v>2001</v>
      </c>
      <c r="O44" s="30">
        <v>2002</v>
      </c>
      <c r="P44" s="30">
        <v>2003</v>
      </c>
      <c r="Q44" s="30">
        <v>2004</v>
      </c>
      <c r="R44" s="30">
        <v>2005</v>
      </c>
      <c r="S44" s="30">
        <v>2006</v>
      </c>
      <c r="T44" s="30">
        <v>2007</v>
      </c>
      <c r="U44" s="30">
        <v>2008</v>
      </c>
      <c r="V44" s="30">
        <v>2009</v>
      </c>
    </row>
    <row r="45" spans="3:22" s="68" customFormat="1" ht="12.75">
      <c r="C45" s="69">
        <f>C33</f>
        <v>3.3888876666666663</v>
      </c>
      <c r="D45" s="69">
        <v>3.3888876666666663</v>
      </c>
      <c r="E45" s="69">
        <f aca="true" t="shared" si="19" ref="E45:U48">E33</f>
        <v>4.055554333333333</v>
      </c>
      <c r="F45" s="98">
        <f>E45</f>
        <v>4.055554333333333</v>
      </c>
      <c r="G45" s="69">
        <f t="shared" si="19"/>
        <v>4.055554333333333</v>
      </c>
      <c r="H45" s="98">
        <f>G45</f>
        <v>4.055554333333333</v>
      </c>
      <c r="I45" s="69">
        <f t="shared" si="19"/>
        <v>3.472221</v>
      </c>
      <c r="J45" s="69">
        <f t="shared" si="19"/>
        <v>3.472221</v>
      </c>
      <c r="K45" s="69">
        <f t="shared" si="19"/>
        <v>2.8055543333333333</v>
      </c>
      <c r="L45" s="69">
        <f t="shared" si="19"/>
        <v>2.8055543333333333</v>
      </c>
      <c r="M45" s="69">
        <f t="shared" si="19"/>
        <v>2.8055543333333333</v>
      </c>
      <c r="N45" s="69">
        <f t="shared" si="19"/>
        <v>2.8055543333333333</v>
      </c>
      <c r="O45" s="69">
        <f t="shared" si="19"/>
        <v>2.8055543333333333</v>
      </c>
      <c r="P45" s="69">
        <f t="shared" si="19"/>
        <v>2.8055543333333333</v>
      </c>
      <c r="Q45" s="69">
        <f t="shared" si="19"/>
        <v>2.8055543333333333</v>
      </c>
      <c r="R45" s="69">
        <f t="shared" si="19"/>
        <v>2.8055543333333333</v>
      </c>
      <c r="S45" s="69">
        <f t="shared" si="19"/>
        <v>2.8055543333333333</v>
      </c>
      <c r="T45" s="69">
        <f t="shared" si="19"/>
        <v>2.8055543333333333</v>
      </c>
      <c r="U45" s="69">
        <f t="shared" si="19"/>
        <v>2.8055543333333333</v>
      </c>
      <c r="V45" s="69">
        <f>V33</f>
        <v>2.8055543333333333</v>
      </c>
    </row>
    <row r="46" spans="3:22" s="68" customFormat="1" ht="12.75">
      <c r="C46" s="69">
        <f>C34</f>
        <v>0.375</v>
      </c>
      <c r="D46" s="69">
        <v>0.25</v>
      </c>
      <c r="E46" s="69">
        <f t="shared" si="19"/>
        <v>0.375</v>
      </c>
      <c r="F46" s="98">
        <f>E46</f>
        <v>0.375</v>
      </c>
      <c r="G46" s="69">
        <f t="shared" si="19"/>
        <v>1.875</v>
      </c>
      <c r="H46" s="98">
        <f>G46</f>
        <v>1.875</v>
      </c>
      <c r="I46" s="69">
        <f t="shared" si="19"/>
        <v>1.875</v>
      </c>
      <c r="J46" s="69">
        <f t="shared" si="19"/>
        <v>1.875</v>
      </c>
      <c r="K46" s="69">
        <f t="shared" si="19"/>
        <v>1.875</v>
      </c>
      <c r="L46" s="69">
        <f t="shared" si="19"/>
        <v>1.875</v>
      </c>
      <c r="M46" s="69">
        <f t="shared" si="19"/>
        <v>1.875</v>
      </c>
      <c r="N46" s="69">
        <f t="shared" si="19"/>
        <v>1.875</v>
      </c>
      <c r="O46" s="69">
        <f t="shared" si="19"/>
        <v>1.875</v>
      </c>
      <c r="P46" s="69">
        <f t="shared" si="19"/>
        <v>1.875</v>
      </c>
      <c r="Q46" s="69">
        <f t="shared" si="19"/>
        <v>1.875</v>
      </c>
      <c r="R46" s="69">
        <f t="shared" si="19"/>
        <v>1.875</v>
      </c>
      <c r="S46" s="69">
        <f t="shared" si="19"/>
        <v>1.875</v>
      </c>
      <c r="T46" s="69">
        <f t="shared" si="19"/>
        <v>1.875</v>
      </c>
      <c r="U46" s="69">
        <f t="shared" si="19"/>
        <v>1.875</v>
      </c>
      <c r="V46" s="69">
        <f>V34</f>
        <v>1.875</v>
      </c>
    </row>
    <row r="47" spans="3:22" s="68" customFormat="1" ht="12.75">
      <c r="C47" s="69">
        <f>C35</f>
        <v>0</v>
      </c>
      <c r="D47" s="69">
        <v>0</v>
      </c>
      <c r="E47" s="69">
        <f t="shared" si="19"/>
        <v>1.5</v>
      </c>
      <c r="F47" s="98">
        <f>E47</f>
        <v>1.5</v>
      </c>
      <c r="G47" s="69">
        <f t="shared" si="19"/>
        <v>2.25</v>
      </c>
      <c r="H47" s="98">
        <f>G47</f>
        <v>2.25</v>
      </c>
      <c r="I47" s="69">
        <f t="shared" si="19"/>
        <v>2.25</v>
      </c>
      <c r="J47" s="69">
        <f t="shared" si="19"/>
        <v>2.25</v>
      </c>
      <c r="K47" s="69">
        <f t="shared" si="19"/>
        <v>2.25</v>
      </c>
      <c r="L47" s="69">
        <f t="shared" si="19"/>
        <v>2.25</v>
      </c>
      <c r="M47" s="69">
        <f t="shared" si="19"/>
        <v>2.25</v>
      </c>
      <c r="N47" s="69">
        <f t="shared" si="19"/>
        <v>2.25</v>
      </c>
      <c r="O47" s="69">
        <f t="shared" si="19"/>
        <v>2.25</v>
      </c>
      <c r="P47" s="69">
        <f t="shared" si="19"/>
        <v>2.25</v>
      </c>
      <c r="Q47" s="69">
        <f t="shared" si="19"/>
        <v>2.25</v>
      </c>
      <c r="R47" s="69">
        <f t="shared" si="19"/>
        <v>2.25</v>
      </c>
      <c r="S47" s="69">
        <f t="shared" si="19"/>
        <v>2.25</v>
      </c>
      <c r="T47" s="69">
        <f t="shared" si="19"/>
        <v>2.25</v>
      </c>
      <c r="U47" s="69">
        <f t="shared" si="19"/>
        <v>2.25</v>
      </c>
      <c r="V47" s="69">
        <f>V35</f>
        <v>2.25</v>
      </c>
    </row>
    <row r="48" spans="3:22" s="68" customFormat="1" ht="12.75">
      <c r="C48" s="69">
        <f>C36</f>
        <v>1.5682865277777778</v>
      </c>
      <c r="D48" s="69">
        <v>1.5162031944444445</v>
      </c>
      <c r="E48" s="69">
        <f t="shared" si="19"/>
        <v>2.0960643055555557</v>
      </c>
      <c r="F48" s="98">
        <f>E48</f>
        <v>2.0960643055555557</v>
      </c>
      <c r="G48" s="69">
        <f t="shared" si="19"/>
        <v>2.8460643055555557</v>
      </c>
      <c r="H48" s="98">
        <f>G48</f>
        <v>2.8460643055555557</v>
      </c>
      <c r="I48" s="69">
        <f t="shared" si="19"/>
        <v>2.60300875</v>
      </c>
      <c r="J48" s="69">
        <f t="shared" si="19"/>
        <v>2.60300875</v>
      </c>
      <c r="K48" s="69">
        <f t="shared" si="19"/>
        <v>2.325230972222222</v>
      </c>
      <c r="L48" s="69">
        <f t="shared" si="19"/>
        <v>2.325230972222222</v>
      </c>
      <c r="M48" s="69">
        <f t="shared" si="19"/>
        <v>2.325230972222222</v>
      </c>
      <c r="N48" s="69">
        <f t="shared" si="19"/>
        <v>2.325230972222222</v>
      </c>
      <c r="O48" s="69">
        <f t="shared" si="19"/>
        <v>2.325230972222222</v>
      </c>
      <c r="P48" s="69">
        <f t="shared" si="19"/>
        <v>2.325230972222222</v>
      </c>
      <c r="Q48" s="69">
        <f t="shared" si="19"/>
        <v>2.325230972222222</v>
      </c>
      <c r="R48" s="69">
        <f t="shared" si="19"/>
        <v>2.325230972222222</v>
      </c>
      <c r="S48" s="69">
        <f t="shared" si="19"/>
        <v>2.325230972222222</v>
      </c>
      <c r="T48" s="69">
        <f t="shared" si="19"/>
        <v>2.325230972222222</v>
      </c>
      <c r="U48" s="69">
        <f t="shared" si="19"/>
        <v>2.325230972222222</v>
      </c>
      <c r="V48" s="69">
        <f>V36</f>
        <v>2.325230972222222</v>
      </c>
    </row>
  </sheetData>
  <sheetProtection/>
  <printOptions/>
  <pageMargins left="0.75" right="0.75" top="1" bottom="1" header="0.5" footer="0.5"/>
  <pageSetup horizontalDpi="600" verticalDpi="600" orientation="portrait" paperSize="9" r:id="rId3"/>
  <ignoredErrors>
    <ignoredError sqref="F45:F48 G45:G48 H47:H48" formula="1"/>
  </ignoredErrors>
  <legacyDrawing r:id="rId2"/>
</worksheet>
</file>

<file path=xl/worksheets/sheet2.xml><?xml version="1.0" encoding="utf-8"?>
<worksheet xmlns="http://schemas.openxmlformats.org/spreadsheetml/2006/main" xmlns:r="http://schemas.openxmlformats.org/officeDocument/2006/relationships">
  <dimension ref="A1:H46"/>
  <sheetViews>
    <sheetView zoomScalePageLayoutView="0" workbookViewId="0" topLeftCell="A1">
      <selection activeCell="F44" sqref="F44"/>
    </sheetView>
  </sheetViews>
  <sheetFormatPr defaultColWidth="9.140625" defaultRowHeight="12.75"/>
  <cols>
    <col min="1" max="1" width="6.7109375" style="7" customWidth="1"/>
    <col min="2" max="2" width="39.57421875" style="7" customWidth="1"/>
    <col min="3" max="7" width="5.421875" style="7" customWidth="1"/>
    <col min="8" max="16384" width="9.140625" style="68" customWidth="1"/>
  </cols>
  <sheetData>
    <row r="1" spans="1:7" s="4" customFormat="1" ht="12.75">
      <c r="A1" s="27" t="s">
        <v>90</v>
      </c>
      <c r="B1" s="28" t="s">
        <v>91</v>
      </c>
      <c r="C1" s="29" t="s">
        <v>45</v>
      </c>
      <c r="D1" s="30" t="s">
        <v>46</v>
      </c>
      <c r="E1" s="30" t="s">
        <v>47</v>
      </c>
      <c r="F1" s="30" t="s">
        <v>25</v>
      </c>
      <c r="G1" s="31" t="s">
        <v>26</v>
      </c>
    </row>
    <row r="2" spans="1:7" ht="12.75">
      <c r="A2" s="184">
        <v>1</v>
      </c>
      <c r="B2" s="151" t="s">
        <v>106</v>
      </c>
      <c r="C2" s="152">
        <v>6</v>
      </c>
      <c r="D2" s="153">
        <v>6</v>
      </c>
      <c r="E2" s="153">
        <v>6</v>
      </c>
      <c r="F2" s="153">
        <v>6</v>
      </c>
      <c r="G2" s="154">
        <v>6</v>
      </c>
    </row>
    <row r="3" spans="1:7" ht="12.75">
      <c r="A3" s="184">
        <v>2</v>
      </c>
      <c r="B3" s="151" t="s">
        <v>95</v>
      </c>
      <c r="C3" s="155">
        <v>0</v>
      </c>
      <c r="D3" s="156">
        <v>0</v>
      </c>
      <c r="E3" s="156">
        <v>0</v>
      </c>
      <c r="F3" s="156">
        <v>0</v>
      </c>
      <c r="G3" s="157">
        <v>0</v>
      </c>
    </row>
    <row r="4" spans="1:7" ht="12.75">
      <c r="A4" s="184" t="s">
        <v>156</v>
      </c>
      <c r="B4" s="151" t="s">
        <v>96</v>
      </c>
      <c r="C4" s="155">
        <v>0</v>
      </c>
      <c r="D4" s="156">
        <v>6</v>
      </c>
      <c r="E4" s="156">
        <v>6</v>
      </c>
      <c r="F4" s="156">
        <v>6</v>
      </c>
      <c r="G4" s="157">
        <v>6</v>
      </c>
    </row>
    <row r="5" spans="1:7" ht="12.75">
      <c r="A5" s="184" t="s">
        <v>157</v>
      </c>
      <c r="B5" s="151" t="s">
        <v>97</v>
      </c>
      <c r="C5" s="155">
        <v>0</v>
      </c>
      <c r="D5" s="156">
        <v>4</v>
      </c>
      <c r="E5" s="156">
        <v>4</v>
      </c>
      <c r="F5" s="156">
        <v>4</v>
      </c>
      <c r="G5" s="157">
        <v>4</v>
      </c>
    </row>
    <row r="6" spans="1:7" ht="12.75">
      <c r="A6" s="184" t="s">
        <v>158</v>
      </c>
      <c r="B6" s="151" t="s">
        <v>98</v>
      </c>
      <c r="C6" s="155">
        <v>0</v>
      </c>
      <c r="D6" s="156">
        <v>1</v>
      </c>
      <c r="E6" s="156">
        <v>1</v>
      </c>
      <c r="F6" s="156">
        <v>1</v>
      </c>
      <c r="G6" s="157">
        <v>1</v>
      </c>
    </row>
    <row r="7" spans="1:7" ht="12.75">
      <c r="A7" s="184" t="s">
        <v>159</v>
      </c>
      <c r="B7" s="151" t="s">
        <v>99</v>
      </c>
      <c r="C7" s="155">
        <v>1</v>
      </c>
      <c r="D7" s="156">
        <v>6</v>
      </c>
      <c r="E7" s="156">
        <v>6</v>
      </c>
      <c r="F7" s="156">
        <v>6</v>
      </c>
      <c r="G7" s="157">
        <v>6</v>
      </c>
    </row>
    <row r="8" spans="1:7" ht="12.75">
      <c r="A8" s="184" t="s">
        <v>160</v>
      </c>
      <c r="B8" s="151" t="s">
        <v>100</v>
      </c>
      <c r="C8" s="155">
        <v>1</v>
      </c>
      <c r="D8" s="156">
        <v>4</v>
      </c>
      <c r="E8" s="156">
        <v>4</v>
      </c>
      <c r="F8" s="156">
        <v>4</v>
      </c>
      <c r="G8" s="157">
        <v>4</v>
      </c>
    </row>
    <row r="9" spans="1:7" ht="12.75">
      <c r="A9" s="184" t="s">
        <v>161</v>
      </c>
      <c r="B9" s="151" t="s">
        <v>101</v>
      </c>
      <c r="C9" s="155">
        <v>1</v>
      </c>
      <c r="D9" s="156">
        <v>1</v>
      </c>
      <c r="E9" s="156">
        <v>1</v>
      </c>
      <c r="F9" s="156">
        <v>1</v>
      </c>
      <c r="G9" s="157">
        <v>1</v>
      </c>
    </row>
    <row r="10" spans="1:7" ht="12.75">
      <c r="A10" s="184">
        <v>5</v>
      </c>
      <c r="B10" s="151" t="s">
        <v>102</v>
      </c>
      <c r="C10" s="155">
        <v>4</v>
      </c>
      <c r="D10" s="156">
        <v>4</v>
      </c>
      <c r="E10" s="156">
        <v>4</v>
      </c>
      <c r="F10" s="156">
        <v>4</v>
      </c>
      <c r="G10" s="157">
        <v>4</v>
      </c>
    </row>
    <row r="11" spans="1:7" ht="12.75">
      <c r="A11" s="184">
        <v>6</v>
      </c>
      <c r="B11" s="151" t="s">
        <v>103</v>
      </c>
      <c r="C11" s="155">
        <v>6</v>
      </c>
      <c r="D11" s="156">
        <v>4</v>
      </c>
      <c r="E11" s="156">
        <v>4</v>
      </c>
      <c r="F11" s="156">
        <v>4</v>
      </c>
      <c r="G11" s="157">
        <v>4</v>
      </c>
    </row>
    <row r="12" spans="1:7" ht="12.75">
      <c r="A12" s="184">
        <v>7</v>
      </c>
      <c r="B12" s="151" t="s">
        <v>104</v>
      </c>
      <c r="C12" s="155">
        <v>0</v>
      </c>
      <c r="D12" s="156">
        <v>0</v>
      </c>
      <c r="E12" s="156">
        <v>0</v>
      </c>
      <c r="F12" s="156">
        <v>0</v>
      </c>
      <c r="G12" s="157">
        <v>1</v>
      </c>
    </row>
    <row r="13" spans="1:7" ht="12.75">
      <c r="A13" s="184">
        <v>8</v>
      </c>
      <c r="B13" s="151" t="s">
        <v>105</v>
      </c>
      <c r="C13" s="155">
        <v>6</v>
      </c>
      <c r="D13" s="156">
        <v>6</v>
      </c>
      <c r="E13" s="156">
        <v>6</v>
      </c>
      <c r="F13" s="156">
        <v>6</v>
      </c>
      <c r="G13" s="157">
        <v>6</v>
      </c>
    </row>
    <row r="14" spans="1:7" ht="12.75">
      <c r="A14" s="184">
        <v>9</v>
      </c>
      <c r="B14" s="151" t="s">
        <v>107</v>
      </c>
      <c r="C14" s="155">
        <v>0</v>
      </c>
      <c r="D14" s="156">
        <v>0</v>
      </c>
      <c r="E14" s="156">
        <v>0</v>
      </c>
      <c r="F14" s="156">
        <v>0</v>
      </c>
      <c r="G14" s="157">
        <v>0</v>
      </c>
    </row>
    <row r="15" spans="1:7" ht="12.75">
      <c r="A15" s="184">
        <v>10</v>
      </c>
      <c r="B15" s="151" t="s">
        <v>108</v>
      </c>
      <c r="C15" s="155">
        <v>0</v>
      </c>
      <c r="D15" s="156">
        <v>0</v>
      </c>
      <c r="E15" s="156">
        <v>0</v>
      </c>
      <c r="F15" s="156">
        <v>0</v>
      </c>
      <c r="G15" s="157">
        <v>0</v>
      </c>
    </row>
    <row r="16" spans="1:7" ht="12.75">
      <c r="A16" s="184">
        <v>11</v>
      </c>
      <c r="B16" s="151" t="s">
        <v>109</v>
      </c>
      <c r="C16" s="155">
        <v>1</v>
      </c>
      <c r="D16" s="156">
        <v>1</v>
      </c>
      <c r="E16" s="156">
        <v>1</v>
      </c>
      <c r="F16" s="156">
        <v>1</v>
      </c>
      <c r="G16" s="157">
        <v>1</v>
      </c>
    </row>
    <row r="17" spans="1:7" ht="12.75">
      <c r="A17" s="184">
        <v>12</v>
      </c>
      <c r="B17" s="151" t="s">
        <v>110</v>
      </c>
      <c r="C17" s="155">
        <v>0</v>
      </c>
      <c r="D17" s="156">
        <v>0</v>
      </c>
      <c r="E17" s="156">
        <v>0</v>
      </c>
      <c r="F17" s="156">
        <v>0</v>
      </c>
      <c r="G17" s="157">
        <v>0</v>
      </c>
    </row>
    <row r="18" spans="1:7" ht="12.75">
      <c r="A18" s="184">
        <v>13</v>
      </c>
      <c r="B18" s="151" t="s">
        <v>111</v>
      </c>
      <c r="C18" s="155">
        <v>2</v>
      </c>
      <c r="D18" s="156">
        <v>2</v>
      </c>
      <c r="E18" s="156">
        <v>2</v>
      </c>
      <c r="F18" s="156">
        <v>2</v>
      </c>
      <c r="G18" s="157">
        <v>2</v>
      </c>
    </row>
    <row r="19" spans="1:7" ht="12.75">
      <c r="A19" s="184">
        <v>14</v>
      </c>
      <c r="B19" s="151" t="s">
        <v>112</v>
      </c>
      <c r="C19" s="155">
        <v>0</v>
      </c>
      <c r="D19" s="156">
        <v>0</v>
      </c>
      <c r="E19" s="156">
        <v>0</v>
      </c>
      <c r="F19" s="156">
        <v>0</v>
      </c>
      <c r="G19" s="157">
        <v>0</v>
      </c>
    </row>
    <row r="20" spans="1:7" ht="12.75">
      <c r="A20" s="184">
        <v>15</v>
      </c>
      <c r="B20" s="151" t="s">
        <v>113</v>
      </c>
      <c r="C20" s="155">
        <v>0</v>
      </c>
      <c r="D20" s="156">
        <v>0</v>
      </c>
      <c r="E20" s="156">
        <v>0</v>
      </c>
      <c r="F20" s="156">
        <v>0</v>
      </c>
      <c r="G20" s="157">
        <v>0</v>
      </c>
    </row>
    <row r="21" spans="1:7" ht="12.75">
      <c r="A21" s="184">
        <v>16</v>
      </c>
      <c r="B21" s="151" t="s">
        <v>114</v>
      </c>
      <c r="C21" s="155">
        <v>0</v>
      </c>
      <c r="D21" s="156">
        <v>0</v>
      </c>
      <c r="E21" s="156">
        <v>0</v>
      </c>
      <c r="F21" s="156">
        <v>0</v>
      </c>
      <c r="G21" s="157">
        <v>0</v>
      </c>
    </row>
    <row r="22" spans="1:7" ht="12.75">
      <c r="A22" s="184">
        <v>17</v>
      </c>
      <c r="B22" s="151" t="s">
        <v>115</v>
      </c>
      <c r="C22" s="155">
        <v>0</v>
      </c>
      <c r="D22" s="156">
        <v>0</v>
      </c>
      <c r="E22" s="156">
        <v>0</v>
      </c>
      <c r="F22" s="156">
        <v>0</v>
      </c>
      <c r="G22" s="157">
        <v>6</v>
      </c>
    </row>
    <row r="23" spans="1:7" ht="12.75">
      <c r="A23" s="184">
        <v>18</v>
      </c>
      <c r="B23" s="151" t="s">
        <v>116</v>
      </c>
      <c r="C23" s="158">
        <v>0</v>
      </c>
      <c r="D23" s="159">
        <v>0</v>
      </c>
      <c r="E23" s="159">
        <v>0</v>
      </c>
      <c r="F23" s="159">
        <v>0</v>
      </c>
      <c r="G23" s="160">
        <v>0</v>
      </c>
    </row>
    <row r="24" spans="1:7" ht="12.75">
      <c r="A24" s="161" t="s">
        <v>124</v>
      </c>
      <c r="B24" s="162" t="s">
        <v>127</v>
      </c>
      <c r="C24" s="163">
        <f>0.5*(C2+C3)</f>
        <v>3</v>
      </c>
      <c r="D24" s="163">
        <f>0.5*(D2+D3)</f>
        <v>3</v>
      </c>
      <c r="E24" s="163">
        <f>0.5*(E2+E3)</f>
        <v>3</v>
      </c>
      <c r="F24" s="163">
        <f>0.5*(F2+F3)</f>
        <v>3</v>
      </c>
      <c r="G24" s="164">
        <f>0.5*(G2+G3)</f>
        <v>3</v>
      </c>
    </row>
    <row r="25" spans="1:7" ht="12.75">
      <c r="A25" s="66" t="s">
        <v>125</v>
      </c>
      <c r="B25" s="151" t="s">
        <v>128</v>
      </c>
      <c r="C25" s="165">
        <f>0.142857*(C4+C5+C6)+0.190476*(C7+C8+C9)</f>
        <v>0.571428</v>
      </c>
      <c r="D25" s="165">
        <f>0.142857*(D4+D5+D6)+0.190476*(D7+D8+D9)</f>
        <v>3.666663</v>
      </c>
      <c r="E25" s="165">
        <f>0.142857*(E4+E5+E6)+0.190476*(E7+E8+E9)</f>
        <v>3.666663</v>
      </c>
      <c r="F25" s="165">
        <f>0.142857*(F4+F5+F6)+0.190476*(F7+F8+F9)</f>
        <v>3.666663</v>
      </c>
      <c r="G25" s="166">
        <f>0.142857*(G4+G5+G6)+0.190476*(G7+G8+G9)</f>
        <v>3.666663</v>
      </c>
    </row>
    <row r="26" spans="1:7" ht="12.75">
      <c r="A26" s="66" t="s">
        <v>126</v>
      </c>
      <c r="B26" s="151" t="s">
        <v>129</v>
      </c>
      <c r="C26" s="165">
        <f>0.25*(C10+C11+C12+C13)</f>
        <v>4</v>
      </c>
      <c r="D26" s="165">
        <f>0.25*(D10+D11+D12+D13)</f>
        <v>3.5</v>
      </c>
      <c r="E26" s="165">
        <f>0.25*(E10+E11+E12+E13)</f>
        <v>3.5</v>
      </c>
      <c r="F26" s="165">
        <f>0.25*(F10+F11+F12+F13)</f>
        <v>3.5</v>
      </c>
      <c r="G26" s="166">
        <f>0.25*(G10+G11+G12+G13)</f>
        <v>3.75</v>
      </c>
    </row>
    <row r="27" spans="1:7" ht="12.75">
      <c r="A27" s="66" t="s">
        <v>130</v>
      </c>
      <c r="B27" s="151" t="s">
        <v>1</v>
      </c>
      <c r="C27" s="165">
        <f>0.5*C14+0.25*(C15+C16)</f>
        <v>0.25</v>
      </c>
      <c r="D27" s="165">
        <f>0.5*D14+0.25*(D15+D16)</f>
        <v>0.25</v>
      </c>
      <c r="E27" s="165">
        <f>0.5*E14+0.25*(E15+E16)</f>
        <v>0.25</v>
      </c>
      <c r="F27" s="165">
        <f>0.5*F14+0.25*(F15+F16)</f>
        <v>0.25</v>
      </c>
      <c r="G27" s="166">
        <f>0.5*G14+0.25*(G15+G16)</f>
        <v>0.25</v>
      </c>
    </row>
    <row r="28" spans="1:7" ht="13.5" customHeight="1">
      <c r="A28" s="66" t="s">
        <v>131</v>
      </c>
      <c r="B28" s="151" t="s">
        <v>132</v>
      </c>
      <c r="C28" s="165">
        <f>0.5*C17+0.25*(C18+C19)</f>
        <v>0.5</v>
      </c>
      <c r="D28" s="165">
        <f>0.5*D17+0.25*(D18+D19)</f>
        <v>0.5</v>
      </c>
      <c r="E28" s="165">
        <f>0.5*E17+0.25*(E18+E19)</f>
        <v>0.5</v>
      </c>
      <c r="F28" s="165">
        <f>0.5*F17+0.25*(F18+F19)</f>
        <v>0.5</v>
      </c>
      <c r="G28" s="166">
        <f>0.5*G17+0.25*(G18+G19)</f>
        <v>0.5</v>
      </c>
    </row>
    <row r="29" spans="1:7" ht="12.75">
      <c r="A29" s="167" t="s">
        <v>2</v>
      </c>
      <c r="B29" s="168" t="s">
        <v>120</v>
      </c>
      <c r="C29" s="169">
        <f>0.25*(C20+C21+C22+C23)</f>
        <v>0</v>
      </c>
      <c r="D29" s="169">
        <f>0.25*(D20+D21+D22+D23)</f>
        <v>0</v>
      </c>
      <c r="E29" s="169">
        <f>0.25*(E20+E21+E22+E23)</f>
        <v>0</v>
      </c>
      <c r="F29" s="169">
        <f>0.25*(F20+F21+F22+F23)</f>
        <v>0</v>
      </c>
      <c r="G29" s="170">
        <f>0.25*(G20+G21+G22+G23)</f>
        <v>1.5</v>
      </c>
    </row>
    <row r="30" spans="1:7" ht="12.75">
      <c r="A30" s="161" t="s">
        <v>0</v>
      </c>
      <c r="B30" s="162" t="s">
        <v>121</v>
      </c>
      <c r="C30" s="163">
        <f>1/3*(C24+C25+C26)</f>
        <v>2.5238093333333333</v>
      </c>
      <c r="D30" s="163">
        <f>1/3*(D24+D25+D26)</f>
        <v>3.3888876666666663</v>
      </c>
      <c r="E30" s="163">
        <f>1/3*(E24+E25+E26)</f>
        <v>3.3888876666666663</v>
      </c>
      <c r="F30" s="163">
        <f>1/3*(F24+F25+F26)</f>
        <v>3.3888876666666663</v>
      </c>
      <c r="G30" s="164">
        <f>1/3*(G24+G25+G26)</f>
        <v>3.472221</v>
      </c>
    </row>
    <row r="31" spans="1:7" ht="12.75">
      <c r="A31" s="66" t="s">
        <v>117</v>
      </c>
      <c r="B31" s="151" t="s">
        <v>122</v>
      </c>
      <c r="C31" s="165">
        <f>0.5*(C27+C28)</f>
        <v>0.375</v>
      </c>
      <c r="D31" s="165">
        <f>0.5*(D27+D28)</f>
        <v>0.375</v>
      </c>
      <c r="E31" s="165">
        <f>0.5*(E27+E28)</f>
        <v>0.375</v>
      </c>
      <c r="F31" s="165">
        <f>0.5*(F27+F28)</f>
        <v>0.375</v>
      </c>
      <c r="G31" s="166">
        <f>0.5*(G27+G28)</f>
        <v>0.375</v>
      </c>
    </row>
    <row r="32" spans="1:7" ht="12.75">
      <c r="A32" s="167" t="s">
        <v>2</v>
      </c>
      <c r="B32" s="168" t="s">
        <v>123</v>
      </c>
      <c r="C32" s="169">
        <f>C29</f>
        <v>0</v>
      </c>
      <c r="D32" s="169">
        <f>D29</f>
        <v>0</v>
      </c>
      <c r="E32" s="169">
        <f>E29</f>
        <v>0</v>
      </c>
      <c r="F32" s="169">
        <f>F29</f>
        <v>0</v>
      </c>
      <c r="G32" s="170">
        <f>G29</f>
        <v>1.5</v>
      </c>
    </row>
    <row r="33" spans="1:7" ht="12.75">
      <c r="A33" s="67" t="s">
        <v>118</v>
      </c>
      <c r="B33" s="171"/>
      <c r="C33" s="172">
        <f>5/12*C30+5/12*C31+2/12*C32</f>
        <v>1.2078372222222222</v>
      </c>
      <c r="D33" s="172">
        <f>5/12*D30+5/12*D31+2/12*D32</f>
        <v>1.5682865277777778</v>
      </c>
      <c r="E33" s="172">
        <f>5/12*E30+5/12*E31+2/12*E32</f>
        <v>1.5682865277777778</v>
      </c>
      <c r="F33" s="172">
        <f>5/12*F30+5/12*F31+2/12*F32</f>
        <v>1.5682865277777778</v>
      </c>
      <c r="G33" s="173">
        <f>5/12*G30+5/12*G31+2/12*G32</f>
        <v>1.8530087499999999</v>
      </c>
    </row>
    <row r="34" spans="1:7" s="7" customFormat="1" ht="12.75">
      <c r="A34" s="5"/>
      <c r="B34" s="5"/>
      <c r="C34" s="150"/>
      <c r="D34" s="150"/>
      <c r="E34" s="150"/>
      <c r="F34" s="150"/>
      <c r="G34" s="150"/>
    </row>
    <row r="35" spans="1:7" s="7" customFormat="1" ht="12.75">
      <c r="A35" s="5"/>
      <c r="C35" s="150"/>
      <c r="D35" s="150"/>
      <c r="E35" s="150"/>
      <c r="F35" s="150"/>
      <c r="G35" s="150"/>
    </row>
    <row r="36" spans="1:7" s="7" customFormat="1" ht="12.75">
      <c r="A36" s="5"/>
      <c r="C36" s="150"/>
      <c r="D36" s="150"/>
      <c r="E36" s="150"/>
      <c r="F36" s="150"/>
      <c r="G36" s="150"/>
    </row>
    <row r="37" spans="1:7" s="7" customFormat="1" ht="12.75">
      <c r="A37" s="5"/>
      <c r="B37" s="5"/>
      <c r="C37" s="150"/>
      <c r="D37" s="150"/>
      <c r="E37" s="150"/>
      <c r="F37" s="150"/>
      <c r="G37" s="150"/>
    </row>
    <row r="38" spans="1:7" s="7" customFormat="1" ht="12.75">
      <c r="A38" s="5"/>
      <c r="B38" s="5"/>
      <c r="C38" s="150"/>
      <c r="D38" s="150"/>
      <c r="E38" s="150"/>
      <c r="F38" s="150"/>
      <c r="G38" s="150"/>
    </row>
    <row r="39" spans="1:8" ht="12.75">
      <c r="A39" s="5"/>
      <c r="B39" s="5"/>
      <c r="C39" s="5"/>
      <c r="D39" s="5"/>
      <c r="E39" s="5"/>
      <c r="F39" s="5"/>
      <c r="G39" s="5"/>
      <c r="H39" s="149"/>
    </row>
    <row r="40" spans="1:8" ht="12.75">
      <c r="A40" s="5"/>
      <c r="B40" s="5"/>
      <c r="C40" s="5"/>
      <c r="D40" s="5"/>
      <c r="E40" s="5"/>
      <c r="F40" s="5"/>
      <c r="G40" s="5"/>
      <c r="H40" s="149"/>
    </row>
    <row r="41" spans="1:8" s="4" customFormat="1" ht="12.75">
      <c r="A41" s="5"/>
      <c r="B41" s="5"/>
      <c r="C41" s="5"/>
      <c r="D41" s="5"/>
      <c r="E41" s="5"/>
      <c r="F41" s="5"/>
      <c r="G41" s="5"/>
      <c r="H41" s="174"/>
    </row>
    <row r="42" spans="1:8" ht="12.75">
      <c r="A42" s="5"/>
      <c r="B42" s="5"/>
      <c r="C42" s="150"/>
      <c r="D42" s="150"/>
      <c r="E42" s="150"/>
      <c r="F42" s="150"/>
      <c r="G42" s="150"/>
      <c r="H42" s="149"/>
    </row>
    <row r="43" spans="1:8" ht="12.75">
      <c r="A43" s="5"/>
      <c r="B43" s="5"/>
      <c r="C43" s="150"/>
      <c r="D43" s="150"/>
      <c r="E43" s="150"/>
      <c r="F43" s="150"/>
      <c r="G43" s="150"/>
      <c r="H43" s="149"/>
    </row>
    <row r="44" spans="1:8" ht="12.75">
      <c r="A44" s="5"/>
      <c r="B44" s="5"/>
      <c r="C44" s="150"/>
      <c r="D44" s="150"/>
      <c r="E44" s="150"/>
      <c r="F44" s="150"/>
      <c r="G44" s="150"/>
      <c r="H44" s="149"/>
    </row>
    <row r="45" spans="1:8" ht="12.75">
      <c r="A45" s="5"/>
      <c r="B45" s="5"/>
      <c r="C45" s="150"/>
      <c r="D45" s="150"/>
      <c r="E45" s="150"/>
      <c r="F45" s="150"/>
      <c r="G45" s="150"/>
      <c r="H45" s="149"/>
    </row>
    <row r="46" spans="1:8" ht="12.75">
      <c r="A46" s="5"/>
      <c r="B46" s="5"/>
      <c r="C46" s="5"/>
      <c r="D46" s="5"/>
      <c r="E46" s="5"/>
      <c r="F46" s="5"/>
      <c r="G46" s="5"/>
      <c r="H46" s="149"/>
    </row>
  </sheetData>
  <sheetProtection/>
  <printOptions/>
  <pageMargins left="0.75" right="0.75" top="1" bottom="1" header="0.5" footer="0.5"/>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V39"/>
  <sheetViews>
    <sheetView zoomScalePageLayoutView="0" workbookViewId="0" topLeftCell="A1">
      <pane xSplit="2" ySplit="2" topLeftCell="C12" activePane="bottomRight" state="frozen"/>
      <selection pane="topLeft" activeCell="A1" sqref="A1"/>
      <selection pane="topRight" activeCell="C1" sqref="C1"/>
      <selection pane="bottomLeft" activeCell="A1" sqref="A1"/>
      <selection pane="bottomRight" activeCell="A40" sqref="A40"/>
    </sheetView>
  </sheetViews>
  <sheetFormatPr defaultColWidth="9.140625" defaultRowHeight="12.75"/>
  <cols>
    <col min="2" max="2" width="43.57421875" style="0" customWidth="1"/>
    <col min="3" max="22" width="5.8515625" style="0" customWidth="1"/>
  </cols>
  <sheetData>
    <row r="1" spans="1:22" s="4" customFormat="1" ht="12.75">
      <c r="A1" s="148" t="s">
        <v>152</v>
      </c>
      <c r="B1" s="148"/>
      <c r="C1" s="148" t="s">
        <v>142</v>
      </c>
      <c r="D1" s="148" t="s">
        <v>142</v>
      </c>
      <c r="E1" s="148" t="s">
        <v>142</v>
      </c>
      <c r="F1" s="148" t="s">
        <v>142</v>
      </c>
      <c r="G1" s="148" t="s">
        <v>142</v>
      </c>
      <c r="H1" s="148" t="s">
        <v>142</v>
      </c>
      <c r="I1" s="148" t="s">
        <v>142</v>
      </c>
      <c r="J1" s="148" t="s">
        <v>142</v>
      </c>
      <c r="K1" s="148" t="s">
        <v>142</v>
      </c>
      <c r="L1" s="148" t="s">
        <v>142</v>
      </c>
      <c r="M1" s="148" t="s">
        <v>142</v>
      </c>
      <c r="N1" s="148" t="s">
        <v>142</v>
      </c>
      <c r="O1" s="148" t="s">
        <v>142</v>
      </c>
      <c r="P1" s="148" t="s">
        <v>142</v>
      </c>
      <c r="Q1" s="148" t="s">
        <v>142</v>
      </c>
      <c r="R1" s="148" t="s">
        <v>142</v>
      </c>
      <c r="S1" s="148" t="s">
        <v>142</v>
      </c>
      <c r="T1" s="148" t="s">
        <v>142</v>
      </c>
      <c r="U1" s="148" t="s">
        <v>142</v>
      </c>
      <c r="V1" s="148" t="s">
        <v>142</v>
      </c>
    </row>
    <row r="2" spans="1:22" s="4" customFormat="1" ht="12.75">
      <c r="A2" s="27" t="s">
        <v>90</v>
      </c>
      <c r="B2" s="28" t="s">
        <v>91</v>
      </c>
      <c r="C2" s="29" t="s">
        <v>25</v>
      </c>
      <c r="D2" s="30" t="s">
        <v>26</v>
      </c>
      <c r="E2" s="30" t="s">
        <v>27</v>
      </c>
      <c r="F2" s="30" t="s">
        <v>28</v>
      </c>
      <c r="G2" s="30" t="s">
        <v>29</v>
      </c>
      <c r="H2" s="30" t="s">
        <v>30</v>
      </c>
      <c r="I2" s="30" t="s">
        <v>31</v>
      </c>
      <c r="J2" s="30" t="s">
        <v>32</v>
      </c>
      <c r="K2" s="30" t="s">
        <v>33</v>
      </c>
      <c r="L2" s="30" t="s">
        <v>34</v>
      </c>
      <c r="M2" s="30" t="s">
        <v>48</v>
      </c>
      <c r="N2" s="30" t="s">
        <v>49</v>
      </c>
      <c r="O2" s="30" t="s">
        <v>50</v>
      </c>
      <c r="P2" s="30" t="s">
        <v>51</v>
      </c>
      <c r="Q2" s="30" t="s">
        <v>52</v>
      </c>
      <c r="R2" s="30" t="s">
        <v>53</v>
      </c>
      <c r="S2" s="30" t="s">
        <v>54</v>
      </c>
      <c r="T2" s="30" t="s">
        <v>55</v>
      </c>
      <c r="U2" s="30" t="s">
        <v>56</v>
      </c>
      <c r="V2" s="81" t="s">
        <v>57</v>
      </c>
    </row>
    <row r="3" spans="1:22" ht="12.75">
      <c r="A3" s="12" t="s">
        <v>65</v>
      </c>
      <c r="B3" s="19" t="s">
        <v>106</v>
      </c>
      <c r="C3" s="123">
        <v>6</v>
      </c>
      <c r="D3" s="124">
        <v>6</v>
      </c>
      <c r="E3" s="124">
        <v>6</v>
      </c>
      <c r="F3" s="124">
        <v>6</v>
      </c>
      <c r="G3" s="124">
        <v>6</v>
      </c>
      <c r="H3" s="124">
        <v>6</v>
      </c>
      <c r="I3" s="124">
        <v>6</v>
      </c>
      <c r="J3" s="124">
        <v>6</v>
      </c>
      <c r="K3" s="124">
        <v>6</v>
      </c>
      <c r="L3" s="124">
        <v>6</v>
      </c>
      <c r="M3" s="124">
        <v>6</v>
      </c>
      <c r="N3" s="124">
        <v>6</v>
      </c>
      <c r="O3" s="124">
        <v>6</v>
      </c>
      <c r="P3" s="124">
        <v>6</v>
      </c>
      <c r="Q3" s="124">
        <v>2</v>
      </c>
      <c r="R3" s="124">
        <v>2</v>
      </c>
      <c r="S3" s="124">
        <v>2</v>
      </c>
      <c r="T3" s="124">
        <v>2</v>
      </c>
      <c r="U3" s="124">
        <v>2</v>
      </c>
      <c r="V3" s="125">
        <v>2</v>
      </c>
    </row>
    <row r="4" spans="1:22" ht="12.75">
      <c r="A4" s="12" t="s">
        <v>66</v>
      </c>
      <c r="B4" s="19" t="s">
        <v>95</v>
      </c>
      <c r="C4" s="126">
        <v>0</v>
      </c>
      <c r="D4" s="127">
        <v>0</v>
      </c>
      <c r="E4" s="127">
        <v>0</v>
      </c>
      <c r="F4" s="127">
        <v>0</v>
      </c>
      <c r="G4" s="127">
        <v>0</v>
      </c>
      <c r="H4" s="127">
        <v>0</v>
      </c>
      <c r="I4" s="127">
        <v>0</v>
      </c>
      <c r="J4" s="127">
        <v>0</v>
      </c>
      <c r="K4" s="127">
        <v>0</v>
      </c>
      <c r="L4" s="127">
        <v>0</v>
      </c>
      <c r="M4" s="127">
        <v>0</v>
      </c>
      <c r="N4" s="127">
        <v>0</v>
      </c>
      <c r="O4" s="127">
        <v>0</v>
      </c>
      <c r="P4" s="127">
        <v>0</v>
      </c>
      <c r="Q4" s="127">
        <v>0</v>
      </c>
      <c r="R4" s="127">
        <v>0</v>
      </c>
      <c r="S4" s="127">
        <v>0</v>
      </c>
      <c r="T4" s="127">
        <v>0</v>
      </c>
      <c r="U4" s="127">
        <v>0</v>
      </c>
      <c r="V4" s="128">
        <v>0</v>
      </c>
    </row>
    <row r="5" spans="1:22" ht="12.75">
      <c r="A5" s="12" t="s">
        <v>67</v>
      </c>
      <c r="B5" s="19" t="s">
        <v>96</v>
      </c>
      <c r="C5" s="126">
        <v>6</v>
      </c>
      <c r="D5" s="127">
        <v>6</v>
      </c>
      <c r="E5" s="127">
        <v>6</v>
      </c>
      <c r="F5" s="127">
        <v>6</v>
      </c>
      <c r="G5" s="127">
        <v>6</v>
      </c>
      <c r="H5" s="127">
        <v>6</v>
      </c>
      <c r="I5" s="127">
        <v>6</v>
      </c>
      <c r="J5" s="127">
        <v>6</v>
      </c>
      <c r="K5" s="127">
        <v>6</v>
      </c>
      <c r="L5" s="127">
        <v>6</v>
      </c>
      <c r="M5" s="127">
        <v>6</v>
      </c>
      <c r="N5" s="127">
        <v>6</v>
      </c>
      <c r="O5" s="127">
        <v>6</v>
      </c>
      <c r="P5" s="127">
        <v>6</v>
      </c>
      <c r="Q5" s="127">
        <v>6</v>
      </c>
      <c r="R5" s="127">
        <v>6</v>
      </c>
      <c r="S5" s="127">
        <v>6</v>
      </c>
      <c r="T5" s="127">
        <v>6</v>
      </c>
      <c r="U5" s="127">
        <v>6</v>
      </c>
      <c r="V5" s="128">
        <v>6</v>
      </c>
    </row>
    <row r="6" spans="1:22" ht="12.75">
      <c r="A6" s="12" t="s">
        <v>68</v>
      </c>
      <c r="B6" s="19" t="s">
        <v>97</v>
      </c>
      <c r="C6" s="126">
        <v>4</v>
      </c>
      <c r="D6" s="127">
        <v>4</v>
      </c>
      <c r="E6" s="127">
        <v>4</v>
      </c>
      <c r="F6" s="127">
        <v>4</v>
      </c>
      <c r="G6" s="127">
        <v>4</v>
      </c>
      <c r="H6" s="127">
        <v>4</v>
      </c>
      <c r="I6" s="127">
        <v>4</v>
      </c>
      <c r="J6" s="127">
        <v>4</v>
      </c>
      <c r="K6" s="127">
        <v>4</v>
      </c>
      <c r="L6" s="127">
        <v>4</v>
      </c>
      <c r="M6" s="127">
        <v>4</v>
      </c>
      <c r="N6" s="127">
        <v>4</v>
      </c>
      <c r="O6" s="127">
        <v>4</v>
      </c>
      <c r="P6" s="127">
        <v>4</v>
      </c>
      <c r="Q6" s="127">
        <v>4</v>
      </c>
      <c r="R6" s="127">
        <v>4</v>
      </c>
      <c r="S6" s="127">
        <v>4</v>
      </c>
      <c r="T6" s="127">
        <v>4</v>
      </c>
      <c r="U6" s="127">
        <v>4</v>
      </c>
      <c r="V6" s="128">
        <v>4</v>
      </c>
    </row>
    <row r="7" spans="1:22" ht="12.75">
      <c r="A7" s="12" t="s">
        <v>69</v>
      </c>
      <c r="B7" s="19" t="s">
        <v>98</v>
      </c>
      <c r="C7" s="126">
        <v>1</v>
      </c>
      <c r="D7" s="127">
        <v>1</v>
      </c>
      <c r="E7" s="127">
        <v>1</v>
      </c>
      <c r="F7" s="127">
        <v>1</v>
      </c>
      <c r="G7" s="127">
        <v>1</v>
      </c>
      <c r="H7" s="127">
        <v>1</v>
      </c>
      <c r="I7" s="127">
        <v>1</v>
      </c>
      <c r="J7" s="127">
        <v>1</v>
      </c>
      <c r="K7" s="127">
        <v>1</v>
      </c>
      <c r="L7" s="127">
        <v>1</v>
      </c>
      <c r="M7" s="127">
        <v>1</v>
      </c>
      <c r="N7" s="127">
        <v>1</v>
      </c>
      <c r="O7" s="127">
        <v>1</v>
      </c>
      <c r="P7" s="127">
        <v>1</v>
      </c>
      <c r="Q7" s="127">
        <v>1</v>
      </c>
      <c r="R7" s="127">
        <v>1</v>
      </c>
      <c r="S7" s="127">
        <v>1</v>
      </c>
      <c r="T7" s="127">
        <v>1</v>
      </c>
      <c r="U7" s="127">
        <v>1</v>
      </c>
      <c r="V7" s="128">
        <v>1</v>
      </c>
    </row>
    <row r="8" spans="1:22" ht="12.75">
      <c r="A8" s="12" t="s">
        <v>70</v>
      </c>
      <c r="B8" s="19" t="s">
        <v>99</v>
      </c>
      <c r="C8" s="126">
        <v>6</v>
      </c>
      <c r="D8" s="127">
        <v>6</v>
      </c>
      <c r="E8" s="127">
        <v>6</v>
      </c>
      <c r="F8" s="127">
        <v>6</v>
      </c>
      <c r="G8" s="127">
        <v>6</v>
      </c>
      <c r="H8" s="127">
        <v>6</v>
      </c>
      <c r="I8" s="127">
        <v>6</v>
      </c>
      <c r="J8" s="127">
        <v>6</v>
      </c>
      <c r="K8" s="127">
        <v>6</v>
      </c>
      <c r="L8" s="127">
        <v>6</v>
      </c>
      <c r="M8" s="127">
        <v>6</v>
      </c>
      <c r="N8" s="127">
        <v>6</v>
      </c>
      <c r="O8" s="127">
        <v>6</v>
      </c>
      <c r="P8" s="127">
        <v>6</v>
      </c>
      <c r="Q8" s="127">
        <v>2</v>
      </c>
      <c r="R8" s="127">
        <v>2</v>
      </c>
      <c r="S8" s="127">
        <v>2</v>
      </c>
      <c r="T8" s="127">
        <v>2</v>
      </c>
      <c r="U8" s="127">
        <v>2</v>
      </c>
      <c r="V8" s="128">
        <v>2</v>
      </c>
    </row>
    <row r="9" spans="1:22" ht="12.75">
      <c r="A9" s="12" t="s">
        <v>71</v>
      </c>
      <c r="B9" s="19" t="s">
        <v>100</v>
      </c>
      <c r="C9" s="126">
        <v>4</v>
      </c>
      <c r="D9" s="127">
        <v>4</v>
      </c>
      <c r="E9" s="127">
        <v>4</v>
      </c>
      <c r="F9" s="127">
        <v>4</v>
      </c>
      <c r="G9" s="127">
        <v>4</v>
      </c>
      <c r="H9" s="127">
        <v>4</v>
      </c>
      <c r="I9" s="127">
        <v>4</v>
      </c>
      <c r="J9" s="127">
        <v>4</v>
      </c>
      <c r="K9" s="127">
        <v>4</v>
      </c>
      <c r="L9" s="127">
        <v>4</v>
      </c>
      <c r="M9" s="127">
        <v>4</v>
      </c>
      <c r="N9" s="127">
        <v>4</v>
      </c>
      <c r="O9" s="127">
        <v>4</v>
      </c>
      <c r="P9" s="127">
        <v>4</v>
      </c>
      <c r="Q9" s="127">
        <v>2</v>
      </c>
      <c r="R9" s="127">
        <v>2</v>
      </c>
      <c r="S9" s="127">
        <v>2</v>
      </c>
      <c r="T9" s="127">
        <v>2</v>
      </c>
      <c r="U9" s="127">
        <v>2</v>
      </c>
      <c r="V9" s="128">
        <v>2</v>
      </c>
    </row>
    <row r="10" spans="1:22" ht="12.75">
      <c r="A10" s="12" t="s">
        <v>72</v>
      </c>
      <c r="B10" s="19" t="s">
        <v>101</v>
      </c>
      <c r="C10" s="126">
        <v>1</v>
      </c>
      <c r="D10" s="127">
        <v>1</v>
      </c>
      <c r="E10" s="127">
        <v>1</v>
      </c>
      <c r="F10" s="127">
        <v>1</v>
      </c>
      <c r="G10" s="127">
        <v>1</v>
      </c>
      <c r="H10" s="127">
        <v>1</v>
      </c>
      <c r="I10" s="127">
        <v>1</v>
      </c>
      <c r="J10" s="127">
        <v>1</v>
      </c>
      <c r="K10" s="127">
        <v>1</v>
      </c>
      <c r="L10" s="127">
        <v>1</v>
      </c>
      <c r="M10" s="127">
        <v>1</v>
      </c>
      <c r="N10" s="127">
        <v>1</v>
      </c>
      <c r="O10" s="127">
        <v>1</v>
      </c>
      <c r="P10" s="127">
        <v>1</v>
      </c>
      <c r="Q10" s="127">
        <v>1</v>
      </c>
      <c r="R10" s="127">
        <v>1</v>
      </c>
      <c r="S10" s="127">
        <v>1</v>
      </c>
      <c r="T10" s="127">
        <v>1</v>
      </c>
      <c r="U10" s="127">
        <v>1</v>
      </c>
      <c r="V10" s="128">
        <v>1</v>
      </c>
    </row>
    <row r="11" spans="1:22" ht="12.75">
      <c r="A11" s="12" t="s">
        <v>73</v>
      </c>
      <c r="B11" s="19" t="s">
        <v>102</v>
      </c>
      <c r="C11" s="126">
        <v>4</v>
      </c>
      <c r="D11" s="127">
        <v>4</v>
      </c>
      <c r="E11" s="127">
        <v>4</v>
      </c>
      <c r="F11" s="127">
        <v>4</v>
      </c>
      <c r="G11" s="127">
        <v>4</v>
      </c>
      <c r="H11" s="127">
        <v>4</v>
      </c>
      <c r="I11" s="127">
        <v>4</v>
      </c>
      <c r="J11" s="127">
        <v>4</v>
      </c>
      <c r="K11" s="127">
        <v>4</v>
      </c>
      <c r="L11" s="127">
        <v>4</v>
      </c>
      <c r="M11" s="127">
        <v>4</v>
      </c>
      <c r="N11" s="127">
        <v>4</v>
      </c>
      <c r="O11" s="127">
        <v>4</v>
      </c>
      <c r="P11" s="127">
        <v>4</v>
      </c>
      <c r="Q11" s="127">
        <v>4</v>
      </c>
      <c r="R11" s="127">
        <v>4</v>
      </c>
      <c r="S11" s="127">
        <v>4</v>
      </c>
      <c r="T11" s="127">
        <v>4</v>
      </c>
      <c r="U11" s="127">
        <v>4</v>
      </c>
      <c r="V11" s="128">
        <v>4</v>
      </c>
    </row>
    <row r="12" spans="1:22" ht="12.75">
      <c r="A12" s="12" t="s">
        <v>74</v>
      </c>
      <c r="B12" s="19" t="s">
        <v>103</v>
      </c>
      <c r="C12" s="126">
        <v>4</v>
      </c>
      <c r="D12" s="127">
        <v>4</v>
      </c>
      <c r="E12" s="127">
        <v>4</v>
      </c>
      <c r="F12" s="127">
        <v>4</v>
      </c>
      <c r="G12" s="127">
        <v>4</v>
      </c>
      <c r="H12" s="127">
        <v>4</v>
      </c>
      <c r="I12" s="127">
        <v>4</v>
      </c>
      <c r="J12" s="127">
        <v>4</v>
      </c>
      <c r="K12" s="127">
        <v>4</v>
      </c>
      <c r="L12" s="127">
        <v>4</v>
      </c>
      <c r="M12" s="127">
        <v>4</v>
      </c>
      <c r="N12" s="127">
        <v>4</v>
      </c>
      <c r="O12" s="127">
        <v>4</v>
      </c>
      <c r="P12" s="127">
        <v>4</v>
      </c>
      <c r="Q12" s="127">
        <v>4</v>
      </c>
      <c r="R12" s="127">
        <v>4</v>
      </c>
      <c r="S12" s="127">
        <v>4</v>
      </c>
      <c r="T12" s="127">
        <v>4</v>
      </c>
      <c r="U12" s="127">
        <v>4</v>
      </c>
      <c r="V12" s="128">
        <v>4</v>
      </c>
    </row>
    <row r="13" spans="1:22" ht="12.75">
      <c r="A13" s="12" t="s">
        <v>75</v>
      </c>
      <c r="B13" s="19" t="s">
        <v>104</v>
      </c>
      <c r="C13" s="126">
        <v>0</v>
      </c>
      <c r="D13" s="127">
        <v>0</v>
      </c>
      <c r="E13" s="127">
        <v>0</v>
      </c>
      <c r="F13" s="127">
        <v>0</v>
      </c>
      <c r="G13" s="127">
        <v>0</v>
      </c>
      <c r="H13" s="127">
        <v>0</v>
      </c>
      <c r="I13" s="127">
        <v>0</v>
      </c>
      <c r="J13" s="127">
        <v>0</v>
      </c>
      <c r="K13" s="127">
        <v>0</v>
      </c>
      <c r="L13" s="127">
        <v>0</v>
      </c>
      <c r="M13" s="127">
        <v>0</v>
      </c>
      <c r="N13" s="127">
        <v>0</v>
      </c>
      <c r="O13" s="127">
        <v>0</v>
      </c>
      <c r="P13" s="127">
        <v>0</v>
      </c>
      <c r="Q13" s="127">
        <v>1</v>
      </c>
      <c r="R13" s="127">
        <v>1</v>
      </c>
      <c r="S13" s="127">
        <v>1</v>
      </c>
      <c r="T13" s="127">
        <v>1</v>
      </c>
      <c r="U13" s="127">
        <v>1</v>
      </c>
      <c r="V13" s="128">
        <v>1</v>
      </c>
    </row>
    <row r="14" spans="1:22" ht="12.75">
      <c r="A14" s="12" t="s">
        <v>76</v>
      </c>
      <c r="B14" s="19" t="s">
        <v>105</v>
      </c>
      <c r="C14" s="126">
        <v>6</v>
      </c>
      <c r="D14" s="127">
        <v>6</v>
      </c>
      <c r="E14" s="127">
        <v>6</v>
      </c>
      <c r="F14" s="127">
        <v>6</v>
      </c>
      <c r="G14" s="127">
        <v>6</v>
      </c>
      <c r="H14" s="127">
        <v>6</v>
      </c>
      <c r="I14" s="127">
        <v>6</v>
      </c>
      <c r="J14" s="127">
        <v>6</v>
      </c>
      <c r="K14" s="127">
        <v>6</v>
      </c>
      <c r="L14" s="127">
        <v>6</v>
      </c>
      <c r="M14" s="127">
        <v>6</v>
      </c>
      <c r="N14" s="127">
        <v>6</v>
      </c>
      <c r="O14" s="127">
        <v>6</v>
      </c>
      <c r="P14" s="127">
        <v>6</v>
      </c>
      <c r="Q14" s="127">
        <v>4</v>
      </c>
      <c r="R14" s="127">
        <v>4</v>
      </c>
      <c r="S14" s="127">
        <v>4</v>
      </c>
      <c r="T14" s="127">
        <v>4</v>
      </c>
      <c r="U14" s="127">
        <v>4</v>
      </c>
      <c r="V14" s="128">
        <v>4</v>
      </c>
    </row>
    <row r="15" spans="1:22" ht="12.75">
      <c r="A15" s="12" t="s">
        <v>77</v>
      </c>
      <c r="B15" s="19"/>
      <c r="C15" s="126"/>
      <c r="D15" s="127"/>
      <c r="E15" s="127"/>
      <c r="F15" s="127"/>
      <c r="G15" s="127"/>
      <c r="H15" s="127"/>
      <c r="I15" s="127"/>
      <c r="J15" s="127"/>
      <c r="K15" s="127"/>
      <c r="L15" s="127"/>
      <c r="M15" s="127"/>
      <c r="N15" s="127"/>
      <c r="O15" s="127"/>
      <c r="P15" s="127"/>
      <c r="Q15" s="127"/>
      <c r="R15" s="127"/>
      <c r="S15" s="127"/>
      <c r="T15" s="127"/>
      <c r="U15" s="127"/>
      <c r="V15" s="128"/>
    </row>
    <row r="16" spans="1:22" ht="12.75">
      <c r="A16" s="12" t="s">
        <v>78</v>
      </c>
      <c r="B16" s="19" t="s">
        <v>107</v>
      </c>
      <c r="C16" s="126">
        <v>0</v>
      </c>
      <c r="D16" s="127">
        <v>0</v>
      </c>
      <c r="E16" s="127">
        <v>0</v>
      </c>
      <c r="F16" s="127">
        <v>0</v>
      </c>
      <c r="G16" s="127">
        <v>0</v>
      </c>
      <c r="H16" s="127">
        <v>0</v>
      </c>
      <c r="I16" s="127">
        <v>0</v>
      </c>
      <c r="J16" s="127">
        <v>0</v>
      </c>
      <c r="K16" s="127">
        <v>0</v>
      </c>
      <c r="L16" s="127">
        <v>0</v>
      </c>
      <c r="M16" s="127">
        <v>0</v>
      </c>
      <c r="N16" s="127">
        <v>0</v>
      </c>
      <c r="O16" s="127">
        <v>0</v>
      </c>
      <c r="P16" s="127">
        <v>0</v>
      </c>
      <c r="Q16" s="127">
        <v>4</v>
      </c>
      <c r="R16" s="127">
        <v>4</v>
      </c>
      <c r="S16" s="127">
        <v>4</v>
      </c>
      <c r="T16" s="127">
        <v>4</v>
      </c>
      <c r="U16" s="127">
        <v>4</v>
      </c>
      <c r="V16" s="128">
        <v>4</v>
      </c>
    </row>
    <row r="17" spans="1:22" ht="12.75">
      <c r="A17" s="12" t="s">
        <v>79</v>
      </c>
      <c r="B17" s="19" t="s">
        <v>108</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8">
        <v>0</v>
      </c>
    </row>
    <row r="18" spans="1:22" ht="12.75">
      <c r="A18" s="12" t="s">
        <v>80</v>
      </c>
      <c r="B18" s="19" t="s">
        <v>109</v>
      </c>
      <c r="C18" s="126">
        <v>1</v>
      </c>
      <c r="D18" s="127">
        <v>1</v>
      </c>
      <c r="E18" s="127">
        <v>1</v>
      </c>
      <c r="F18" s="127">
        <v>1</v>
      </c>
      <c r="G18" s="127">
        <v>1</v>
      </c>
      <c r="H18" s="127">
        <v>1</v>
      </c>
      <c r="I18" s="127">
        <v>1</v>
      </c>
      <c r="J18" s="127">
        <v>1</v>
      </c>
      <c r="K18" s="127">
        <v>1</v>
      </c>
      <c r="L18" s="127">
        <v>1</v>
      </c>
      <c r="M18" s="127">
        <v>1</v>
      </c>
      <c r="N18" s="127">
        <v>1</v>
      </c>
      <c r="O18" s="127">
        <v>1</v>
      </c>
      <c r="P18" s="127">
        <v>1</v>
      </c>
      <c r="Q18" s="127">
        <v>1</v>
      </c>
      <c r="R18" s="127">
        <v>1</v>
      </c>
      <c r="S18" s="127">
        <v>1</v>
      </c>
      <c r="T18" s="127">
        <v>1</v>
      </c>
      <c r="U18" s="127">
        <v>1</v>
      </c>
      <c r="V18" s="128">
        <v>1</v>
      </c>
    </row>
    <row r="19" spans="1:22" ht="12.75">
      <c r="A19" s="12" t="s">
        <v>81</v>
      </c>
      <c r="B19" s="19" t="s">
        <v>110</v>
      </c>
      <c r="C19" s="126">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8">
        <v>0</v>
      </c>
    </row>
    <row r="20" spans="1:22" ht="12.75">
      <c r="A20" s="12" t="s">
        <v>82</v>
      </c>
      <c r="B20" s="19" t="s">
        <v>111</v>
      </c>
      <c r="C20" s="126">
        <v>2</v>
      </c>
      <c r="D20" s="127">
        <v>2</v>
      </c>
      <c r="E20" s="127">
        <v>2</v>
      </c>
      <c r="F20" s="127">
        <v>2</v>
      </c>
      <c r="G20" s="127">
        <v>2</v>
      </c>
      <c r="H20" s="127">
        <v>2</v>
      </c>
      <c r="I20" s="127">
        <v>2</v>
      </c>
      <c r="J20" s="127">
        <v>2</v>
      </c>
      <c r="K20" s="127">
        <v>2</v>
      </c>
      <c r="L20" s="127">
        <v>2</v>
      </c>
      <c r="M20" s="127">
        <v>2</v>
      </c>
      <c r="N20" s="127">
        <v>2</v>
      </c>
      <c r="O20" s="127">
        <v>2</v>
      </c>
      <c r="P20" s="127">
        <v>2</v>
      </c>
      <c r="Q20" s="127">
        <v>2</v>
      </c>
      <c r="R20" s="127">
        <v>2</v>
      </c>
      <c r="S20" s="127">
        <v>2</v>
      </c>
      <c r="T20" s="127">
        <v>2</v>
      </c>
      <c r="U20" s="127">
        <v>2</v>
      </c>
      <c r="V20" s="128">
        <v>2</v>
      </c>
    </row>
    <row r="21" spans="1:22" ht="12.75">
      <c r="A21" s="12" t="s">
        <v>83</v>
      </c>
      <c r="B21" s="19" t="s">
        <v>112</v>
      </c>
      <c r="C21" s="126">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8">
        <v>0</v>
      </c>
    </row>
    <row r="22" spans="1:22" ht="12.75">
      <c r="A22" s="12" t="s">
        <v>84</v>
      </c>
      <c r="B22" s="19"/>
      <c r="C22" s="126"/>
      <c r="D22" s="127"/>
      <c r="E22" s="127"/>
      <c r="F22" s="127"/>
      <c r="G22" s="127"/>
      <c r="H22" s="127"/>
      <c r="I22" s="127"/>
      <c r="J22" s="127"/>
      <c r="K22" s="127"/>
      <c r="L22" s="127"/>
      <c r="M22" s="127"/>
      <c r="N22" s="127"/>
      <c r="O22" s="127"/>
      <c r="P22" s="127"/>
      <c r="Q22" s="127"/>
      <c r="R22" s="127"/>
      <c r="S22" s="127"/>
      <c r="T22" s="127"/>
      <c r="U22" s="127"/>
      <c r="V22" s="128"/>
    </row>
    <row r="23" spans="1:22" ht="12.75">
      <c r="A23" s="12" t="s">
        <v>85</v>
      </c>
      <c r="B23" s="19"/>
      <c r="C23" s="126"/>
      <c r="D23" s="127"/>
      <c r="E23" s="127"/>
      <c r="F23" s="127"/>
      <c r="G23" s="127"/>
      <c r="H23" s="127"/>
      <c r="I23" s="127"/>
      <c r="J23" s="127"/>
      <c r="K23" s="127"/>
      <c r="L23" s="127"/>
      <c r="M23" s="127"/>
      <c r="N23" s="127"/>
      <c r="O23" s="127"/>
      <c r="P23" s="127"/>
      <c r="Q23" s="127"/>
      <c r="R23" s="127"/>
      <c r="S23" s="127"/>
      <c r="T23" s="127"/>
      <c r="U23" s="127"/>
      <c r="V23" s="128"/>
    </row>
    <row r="24" spans="1:22" ht="12.75">
      <c r="A24" s="12" t="s">
        <v>86</v>
      </c>
      <c r="B24" s="19" t="s">
        <v>113</v>
      </c>
      <c r="C24" s="126">
        <v>0</v>
      </c>
      <c r="D24" s="127">
        <v>0</v>
      </c>
      <c r="E24" s="127">
        <v>0</v>
      </c>
      <c r="F24" s="127">
        <v>0</v>
      </c>
      <c r="G24" s="127">
        <v>0</v>
      </c>
      <c r="H24" s="127">
        <v>0</v>
      </c>
      <c r="I24" s="127">
        <v>0</v>
      </c>
      <c r="J24" s="127">
        <v>6</v>
      </c>
      <c r="K24" s="127">
        <v>6</v>
      </c>
      <c r="L24" s="127">
        <v>6</v>
      </c>
      <c r="M24" s="127">
        <v>6</v>
      </c>
      <c r="N24" s="127">
        <v>6</v>
      </c>
      <c r="O24" s="127">
        <v>6</v>
      </c>
      <c r="P24" s="127">
        <v>6</v>
      </c>
      <c r="Q24" s="127">
        <v>4.5</v>
      </c>
      <c r="R24" s="127">
        <v>4.5</v>
      </c>
      <c r="S24" s="127">
        <v>4.5</v>
      </c>
      <c r="T24" s="127">
        <v>4.5</v>
      </c>
      <c r="U24" s="127">
        <v>4.5</v>
      </c>
      <c r="V24" s="128">
        <v>4.5</v>
      </c>
    </row>
    <row r="25" spans="1:22" ht="12.75">
      <c r="A25" s="12" t="s">
        <v>87</v>
      </c>
      <c r="B25" s="19" t="s">
        <v>114</v>
      </c>
      <c r="C25" s="126">
        <v>0</v>
      </c>
      <c r="D25" s="127">
        <v>3</v>
      </c>
      <c r="E25" s="127">
        <v>3</v>
      </c>
      <c r="F25" s="127">
        <v>3</v>
      </c>
      <c r="G25" s="127">
        <v>3</v>
      </c>
      <c r="H25" s="127">
        <v>3</v>
      </c>
      <c r="I25" s="127">
        <v>3</v>
      </c>
      <c r="J25" s="127">
        <v>3</v>
      </c>
      <c r="K25" s="127">
        <v>3</v>
      </c>
      <c r="L25" s="127">
        <v>3</v>
      </c>
      <c r="M25" s="127">
        <v>3</v>
      </c>
      <c r="N25" s="127">
        <v>3</v>
      </c>
      <c r="O25" s="127">
        <v>3</v>
      </c>
      <c r="P25" s="127">
        <v>3</v>
      </c>
      <c r="Q25" s="127">
        <v>6</v>
      </c>
      <c r="R25" s="127">
        <v>6</v>
      </c>
      <c r="S25" s="127">
        <v>6</v>
      </c>
      <c r="T25" s="127">
        <v>6</v>
      </c>
      <c r="U25" s="127">
        <v>6</v>
      </c>
      <c r="V25" s="128">
        <v>6</v>
      </c>
    </row>
    <row r="26" spans="1:22" ht="12.75">
      <c r="A26" s="12" t="s">
        <v>88</v>
      </c>
      <c r="B26" s="19" t="s">
        <v>115</v>
      </c>
      <c r="C26" s="126">
        <v>0</v>
      </c>
      <c r="D26" s="127">
        <v>3</v>
      </c>
      <c r="E26" s="127">
        <v>3</v>
      </c>
      <c r="F26" s="127">
        <v>3</v>
      </c>
      <c r="G26" s="127">
        <v>3</v>
      </c>
      <c r="H26" s="127">
        <v>3</v>
      </c>
      <c r="I26" s="127">
        <v>3</v>
      </c>
      <c r="J26" s="127">
        <v>3</v>
      </c>
      <c r="K26" s="127">
        <v>3</v>
      </c>
      <c r="L26" s="127">
        <v>3</v>
      </c>
      <c r="M26" s="127">
        <v>3</v>
      </c>
      <c r="N26" s="127">
        <v>3</v>
      </c>
      <c r="O26" s="127">
        <v>3</v>
      </c>
      <c r="P26" s="127">
        <v>3</v>
      </c>
      <c r="Q26" s="127">
        <v>3</v>
      </c>
      <c r="R26" s="127">
        <v>3</v>
      </c>
      <c r="S26" s="127">
        <v>3</v>
      </c>
      <c r="T26" s="127">
        <v>3</v>
      </c>
      <c r="U26" s="127">
        <v>3</v>
      </c>
      <c r="V26" s="128">
        <v>3</v>
      </c>
    </row>
    <row r="27" spans="1:22" ht="12.75">
      <c r="A27" s="12" t="s">
        <v>89</v>
      </c>
      <c r="B27" s="19" t="s">
        <v>116</v>
      </c>
      <c r="C27" s="129">
        <v>0</v>
      </c>
      <c r="D27" s="130">
        <v>0</v>
      </c>
      <c r="E27" s="130">
        <v>0</v>
      </c>
      <c r="F27" s="130">
        <v>0</v>
      </c>
      <c r="G27" s="130">
        <v>0</v>
      </c>
      <c r="H27" s="130">
        <v>0</v>
      </c>
      <c r="I27" s="130">
        <v>3</v>
      </c>
      <c r="J27" s="130">
        <v>3</v>
      </c>
      <c r="K27" s="130">
        <v>3</v>
      </c>
      <c r="L27" s="130">
        <v>3</v>
      </c>
      <c r="M27" s="130">
        <v>3</v>
      </c>
      <c r="N27" s="130">
        <v>3</v>
      </c>
      <c r="O27" s="130">
        <v>3</v>
      </c>
      <c r="P27" s="130">
        <v>3</v>
      </c>
      <c r="Q27" s="130">
        <v>0</v>
      </c>
      <c r="R27" s="130">
        <v>0</v>
      </c>
      <c r="S27" s="130">
        <v>0</v>
      </c>
      <c r="T27" s="130">
        <v>0</v>
      </c>
      <c r="U27" s="130">
        <v>0</v>
      </c>
      <c r="V27" s="131">
        <v>0</v>
      </c>
    </row>
    <row r="28" spans="1:22" ht="12.75">
      <c r="A28" s="17" t="s">
        <v>124</v>
      </c>
      <c r="B28" s="20" t="s">
        <v>127</v>
      </c>
      <c r="C28" s="34">
        <f aca="true" t="shared" si="0" ref="C28:I28">0.5*(C3+C4)</f>
        <v>3</v>
      </c>
      <c r="D28" s="41">
        <f t="shared" si="0"/>
        <v>3</v>
      </c>
      <c r="E28" s="41">
        <f t="shared" si="0"/>
        <v>3</v>
      </c>
      <c r="F28" s="41">
        <f t="shared" si="0"/>
        <v>3</v>
      </c>
      <c r="G28" s="41">
        <f t="shared" si="0"/>
        <v>3</v>
      </c>
      <c r="H28" s="41">
        <f t="shared" si="0"/>
        <v>3</v>
      </c>
      <c r="I28" s="41">
        <f t="shared" si="0"/>
        <v>3</v>
      </c>
      <c r="J28" s="41">
        <f aca="true" t="shared" si="1" ref="J28:P28">0.5*(J3+J4)</f>
        <v>3</v>
      </c>
      <c r="K28" s="41">
        <f t="shared" si="1"/>
        <v>3</v>
      </c>
      <c r="L28" s="41">
        <f t="shared" si="1"/>
        <v>3</v>
      </c>
      <c r="M28" s="41">
        <f t="shared" si="1"/>
        <v>3</v>
      </c>
      <c r="N28" s="41">
        <f t="shared" si="1"/>
        <v>3</v>
      </c>
      <c r="O28" s="41">
        <f t="shared" si="1"/>
        <v>3</v>
      </c>
      <c r="P28" s="41">
        <f t="shared" si="1"/>
        <v>3</v>
      </c>
      <c r="Q28" s="41">
        <f aca="true" t="shared" si="2" ref="Q28:V28">0.5*(Q3+Q4)</f>
        <v>1</v>
      </c>
      <c r="R28" s="41">
        <f t="shared" si="2"/>
        <v>1</v>
      </c>
      <c r="S28" s="41">
        <f t="shared" si="2"/>
        <v>1</v>
      </c>
      <c r="T28" s="41">
        <f t="shared" si="2"/>
        <v>1</v>
      </c>
      <c r="U28" s="41">
        <f t="shared" si="2"/>
        <v>1</v>
      </c>
      <c r="V28" s="82">
        <f t="shared" si="2"/>
        <v>1</v>
      </c>
    </row>
    <row r="29" spans="1:22" ht="12.75">
      <c r="A29" s="8" t="s">
        <v>125</v>
      </c>
      <c r="B29" s="21" t="s">
        <v>128</v>
      </c>
      <c r="C29" s="35">
        <f aca="true" t="shared" si="3" ref="C29:I29">0.142857*(C5+C6+C7)+0.190476*(C8+C9+C10)</f>
        <v>3.666663</v>
      </c>
      <c r="D29" s="42">
        <f t="shared" si="3"/>
        <v>3.666663</v>
      </c>
      <c r="E29" s="42">
        <f t="shared" si="3"/>
        <v>3.666663</v>
      </c>
      <c r="F29" s="42">
        <f t="shared" si="3"/>
        <v>3.666663</v>
      </c>
      <c r="G29" s="42">
        <f t="shared" si="3"/>
        <v>3.666663</v>
      </c>
      <c r="H29" s="42">
        <f t="shared" si="3"/>
        <v>3.666663</v>
      </c>
      <c r="I29" s="42">
        <f t="shared" si="3"/>
        <v>3.666663</v>
      </c>
      <c r="J29" s="42">
        <f aca="true" t="shared" si="4" ref="J29:P29">0.142857*(J5+J6+J7)+0.190476*(J8+J9+J10)</f>
        <v>3.666663</v>
      </c>
      <c r="K29" s="42">
        <f t="shared" si="4"/>
        <v>3.666663</v>
      </c>
      <c r="L29" s="42">
        <f t="shared" si="4"/>
        <v>3.666663</v>
      </c>
      <c r="M29" s="42">
        <f t="shared" si="4"/>
        <v>3.666663</v>
      </c>
      <c r="N29" s="42">
        <f t="shared" si="4"/>
        <v>3.666663</v>
      </c>
      <c r="O29" s="42">
        <f t="shared" si="4"/>
        <v>3.666663</v>
      </c>
      <c r="P29" s="42">
        <f t="shared" si="4"/>
        <v>3.666663</v>
      </c>
      <c r="Q29" s="42">
        <f aca="true" t="shared" si="5" ref="Q29:V29">0.142857*(Q5+Q6+Q7)+0.190476*(Q8+Q9+Q10)</f>
        <v>2.523807</v>
      </c>
      <c r="R29" s="42">
        <f t="shared" si="5"/>
        <v>2.523807</v>
      </c>
      <c r="S29" s="42">
        <f t="shared" si="5"/>
        <v>2.523807</v>
      </c>
      <c r="T29" s="42">
        <f t="shared" si="5"/>
        <v>2.523807</v>
      </c>
      <c r="U29" s="42">
        <f t="shared" si="5"/>
        <v>2.523807</v>
      </c>
      <c r="V29" s="83">
        <f t="shared" si="5"/>
        <v>2.523807</v>
      </c>
    </row>
    <row r="30" spans="1:22" ht="12.75">
      <c r="A30" s="8" t="s">
        <v>126</v>
      </c>
      <c r="B30" s="21" t="s">
        <v>129</v>
      </c>
      <c r="C30" s="35">
        <f aca="true" t="shared" si="6" ref="C30:I30">0.25*(C11+C12+C13+C14)</f>
        <v>3.5</v>
      </c>
      <c r="D30" s="42">
        <f t="shared" si="6"/>
        <v>3.5</v>
      </c>
      <c r="E30" s="42">
        <f t="shared" si="6"/>
        <v>3.5</v>
      </c>
      <c r="F30" s="42">
        <f t="shared" si="6"/>
        <v>3.5</v>
      </c>
      <c r="G30" s="42">
        <f t="shared" si="6"/>
        <v>3.5</v>
      </c>
      <c r="H30" s="42">
        <f t="shared" si="6"/>
        <v>3.5</v>
      </c>
      <c r="I30" s="42">
        <f t="shared" si="6"/>
        <v>3.5</v>
      </c>
      <c r="J30" s="42">
        <f aca="true" t="shared" si="7" ref="J30:P30">0.25*(J11+J12+J13+J14)</f>
        <v>3.5</v>
      </c>
      <c r="K30" s="42">
        <f t="shared" si="7"/>
        <v>3.5</v>
      </c>
      <c r="L30" s="42">
        <f t="shared" si="7"/>
        <v>3.5</v>
      </c>
      <c r="M30" s="42">
        <f t="shared" si="7"/>
        <v>3.5</v>
      </c>
      <c r="N30" s="42">
        <f t="shared" si="7"/>
        <v>3.5</v>
      </c>
      <c r="O30" s="42">
        <f t="shared" si="7"/>
        <v>3.5</v>
      </c>
      <c r="P30" s="42">
        <f t="shared" si="7"/>
        <v>3.5</v>
      </c>
      <c r="Q30" s="42">
        <f aca="true" t="shared" si="8" ref="Q30:V30">0.25*(Q11+Q12+Q13+Q14)</f>
        <v>3.25</v>
      </c>
      <c r="R30" s="42">
        <f t="shared" si="8"/>
        <v>3.25</v>
      </c>
      <c r="S30" s="42">
        <f t="shared" si="8"/>
        <v>3.25</v>
      </c>
      <c r="T30" s="42">
        <f t="shared" si="8"/>
        <v>3.25</v>
      </c>
      <c r="U30" s="42">
        <f t="shared" si="8"/>
        <v>3.25</v>
      </c>
      <c r="V30" s="83">
        <f t="shared" si="8"/>
        <v>3.25</v>
      </c>
    </row>
    <row r="31" spans="1:22" ht="12.75">
      <c r="A31" s="8" t="s">
        <v>130</v>
      </c>
      <c r="B31" s="21" t="s">
        <v>1</v>
      </c>
      <c r="C31" s="35">
        <f aca="true" t="shared" si="9" ref="C31:I31">0.5*C16+0.25*(C17+C18)</f>
        <v>0.25</v>
      </c>
      <c r="D31" s="42">
        <f t="shared" si="9"/>
        <v>0.25</v>
      </c>
      <c r="E31" s="42">
        <f t="shared" si="9"/>
        <v>0.25</v>
      </c>
      <c r="F31" s="42">
        <f t="shared" si="9"/>
        <v>0.25</v>
      </c>
      <c r="G31" s="42">
        <f t="shared" si="9"/>
        <v>0.25</v>
      </c>
      <c r="H31" s="42">
        <f t="shared" si="9"/>
        <v>0.25</v>
      </c>
      <c r="I31" s="42">
        <f t="shared" si="9"/>
        <v>0.25</v>
      </c>
      <c r="J31" s="42">
        <f aca="true" t="shared" si="10" ref="J31:P31">0.5*J16+0.25*(J17+J18)</f>
        <v>0.25</v>
      </c>
      <c r="K31" s="42">
        <f t="shared" si="10"/>
        <v>0.25</v>
      </c>
      <c r="L31" s="42">
        <f t="shared" si="10"/>
        <v>0.25</v>
      </c>
      <c r="M31" s="42">
        <f t="shared" si="10"/>
        <v>0.25</v>
      </c>
      <c r="N31" s="42">
        <f t="shared" si="10"/>
        <v>0.25</v>
      </c>
      <c r="O31" s="42">
        <f t="shared" si="10"/>
        <v>0.25</v>
      </c>
      <c r="P31" s="42">
        <f t="shared" si="10"/>
        <v>0.25</v>
      </c>
      <c r="Q31" s="42">
        <f aca="true" t="shared" si="11" ref="Q31:V31">0.5*Q16+0.25*(Q17+Q18)</f>
        <v>2.25</v>
      </c>
      <c r="R31" s="42">
        <f t="shared" si="11"/>
        <v>2.25</v>
      </c>
      <c r="S31" s="42">
        <f t="shared" si="11"/>
        <v>2.25</v>
      </c>
      <c r="T31" s="42">
        <f t="shared" si="11"/>
        <v>2.25</v>
      </c>
      <c r="U31" s="42">
        <f t="shared" si="11"/>
        <v>2.25</v>
      </c>
      <c r="V31" s="83">
        <f t="shared" si="11"/>
        <v>2.25</v>
      </c>
    </row>
    <row r="32" spans="1:22" ht="12.75">
      <c r="A32" s="8" t="s">
        <v>131</v>
      </c>
      <c r="B32" s="21" t="s">
        <v>132</v>
      </c>
      <c r="C32" s="35">
        <f aca="true" t="shared" si="12" ref="C32:I32">0.5*C19+0.25*(C20+C21)</f>
        <v>0.5</v>
      </c>
      <c r="D32" s="42">
        <f t="shared" si="12"/>
        <v>0.5</v>
      </c>
      <c r="E32" s="42">
        <f t="shared" si="12"/>
        <v>0.5</v>
      </c>
      <c r="F32" s="42">
        <f t="shared" si="12"/>
        <v>0.5</v>
      </c>
      <c r="G32" s="42">
        <f t="shared" si="12"/>
        <v>0.5</v>
      </c>
      <c r="H32" s="42">
        <f t="shared" si="12"/>
        <v>0.5</v>
      </c>
      <c r="I32" s="42">
        <f t="shared" si="12"/>
        <v>0.5</v>
      </c>
      <c r="J32" s="42">
        <f aca="true" t="shared" si="13" ref="J32:P32">0.5*J19+0.25*(J20+J21)</f>
        <v>0.5</v>
      </c>
      <c r="K32" s="42">
        <f t="shared" si="13"/>
        <v>0.5</v>
      </c>
      <c r="L32" s="42">
        <f t="shared" si="13"/>
        <v>0.5</v>
      </c>
      <c r="M32" s="42">
        <f t="shared" si="13"/>
        <v>0.5</v>
      </c>
      <c r="N32" s="42">
        <f t="shared" si="13"/>
        <v>0.5</v>
      </c>
      <c r="O32" s="42">
        <f t="shared" si="13"/>
        <v>0.5</v>
      </c>
      <c r="P32" s="42">
        <f t="shared" si="13"/>
        <v>0.5</v>
      </c>
      <c r="Q32" s="42">
        <f aca="true" t="shared" si="14" ref="Q32:V32">0.5*Q19+0.25*(Q20+Q21)</f>
        <v>0.5</v>
      </c>
      <c r="R32" s="42">
        <f t="shared" si="14"/>
        <v>0.5</v>
      </c>
      <c r="S32" s="42">
        <f t="shared" si="14"/>
        <v>0.5</v>
      </c>
      <c r="T32" s="42">
        <f t="shared" si="14"/>
        <v>0.5</v>
      </c>
      <c r="U32" s="42">
        <f t="shared" si="14"/>
        <v>0.5</v>
      </c>
      <c r="V32" s="83">
        <f t="shared" si="14"/>
        <v>0.5</v>
      </c>
    </row>
    <row r="33" spans="1:22" ht="12.75">
      <c r="A33" s="18" t="s">
        <v>2</v>
      </c>
      <c r="B33" s="22" t="s">
        <v>120</v>
      </c>
      <c r="C33" s="36">
        <f aca="true" t="shared" si="15" ref="C33:I33">0.25*(C24+C25+C26+C27)</f>
        <v>0</v>
      </c>
      <c r="D33" s="43">
        <f t="shared" si="15"/>
        <v>1.5</v>
      </c>
      <c r="E33" s="43">
        <f t="shared" si="15"/>
        <v>1.5</v>
      </c>
      <c r="F33" s="43">
        <f t="shared" si="15"/>
        <v>1.5</v>
      </c>
      <c r="G33" s="43">
        <f t="shared" si="15"/>
        <v>1.5</v>
      </c>
      <c r="H33" s="43">
        <f t="shared" si="15"/>
        <v>1.5</v>
      </c>
      <c r="I33" s="43">
        <f t="shared" si="15"/>
        <v>2.25</v>
      </c>
      <c r="J33" s="43">
        <f aca="true" t="shared" si="16" ref="J33:P33">0.25*(J24+J25+J26+J27)</f>
        <v>3.75</v>
      </c>
      <c r="K33" s="43">
        <f t="shared" si="16"/>
        <v>3.75</v>
      </c>
      <c r="L33" s="43">
        <f t="shared" si="16"/>
        <v>3.75</v>
      </c>
      <c r="M33" s="43">
        <f t="shared" si="16"/>
        <v>3.75</v>
      </c>
      <c r="N33" s="43">
        <f t="shared" si="16"/>
        <v>3.75</v>
      </c>
      <c r="O33" s="43">
        <f t="shared" si="16"/>
        <v>3.75</v>
      </c>
      <c r="P33" s="43">
        <f t="shared" si="16"/>
        <v>3.75</v>
      </c>
      <c r="Q33" s="43">
        <f aca="true" t="shared" si="17" ref="Q33:V33">0.25*(Q24+Q25+Q26+Q27)</f>
        <v>3.375</v>
      </c>
      <c r="R33" s="43">
        <f t="shared" si="17"/>
        <v>3.375</v>
      </c>
      <c r="S33" s="43">
        <f t="shared" si="17"/>
        <v>3.375</v>
      </c>
      <c r="T33" s="43">
        <f t="shared" si="17"/>
        <v>3.375</v>
      </c>
      <c r="U33" s="43">
        <f t="shared" si="17"/>
        <v>3.375</v>
      </c>
      <c r="V33" s="84">
        <f t="shared" si="17"/>
        <v>3.375</v>
      </c>
    </row>
    <row r="34" spans="1:22" ht="12.75">
      <c r="A34" s="16" t="s">
        <v>0</v>
      </c>
      <c r="B34" s="23" t="s">
        <v>121</v>
      </c>
      <c r="C34" s="37">
        <f aca="true" t="shared" si="18" ref="C34:I34">1/3*(C28+C29+C30)</f>
        <v>3.3888876666666663</v>
      </c>
      <c r="D34" s="44">
        <f t="shared" si="18"/>
        <v>3.3888876666666663</v>
      </c>
      <c r="E34" s="44">
        <f t="shared" si="18"/>
        <v>3.3888876666666663</v>
      </c>
      <c r="F34" s="44">
        <f t="shared" si="18"/>
        <v>3.3888876666666663</v>
      </c>
      <c r="G34" s="44">
        <f t="shared" si="18"/>
        <v>3.3888876666666663</v>
      </c>
      <c r="H34" s="44">
        <f t="shared" si="18"/>
        <v>3.3888876666666663</v>
      </c>
      <c r="I34" s="44">
        <f t="shared" si="18"/>
        <v>3.3888876666666663</v>
      </c>
      <c r="J34" s="44">
        <f aca="true" t="shared" si="19" ref="J34:P34">1/3*(J28+J29+J30)</f>
        <v>3.3888876666666663</v>
      </c>
      <c r="K34" s="44">
        <f t="shared" si="19"/>
        <v>3.3888876666666663</v>
      </c>
      <c r="L34" s="44">
        <f t="shared" si="19"/>
        <v>3.3888876666666663</v>
      </c>
      <c r="M34" s="44">
        <f t="shared" si="19"/>
        <v>3.3888876666666663</v>
      </c>
      <c r="N34" s="44">
        <f t="shared" si="19"/>
        <v>3.3888876666666663</v>
      </c>
      <c r="O34" s="44">
        <f t="shared" si="19"/>
        <v>3.3888876666666663</v>
      </c>
      <c r="P34" s="44">
        <f t="shared" si="19"/>
        <v>3.3888876666666663</v>
      </c>
      <c r="Q34" s="44">
        <f aca="true" t="shared" si="20" ref="Q34:V34">1/3*(Q28+Q29+Q30)</f>
        <v>2.2579356666666666</v>
      </c>
      <c r="R34" s="44">
        <f t="shared" si="20"/>
        <v>2.2579356666666666</v>
      </c>
      <c r="S34" s="44">
        <f t="shared" si="20"/>
        <v>2.2579356666666666</v>
      </c>
      <c r="T34" s="44">
        <f t="shared" si="20"/>
        <v>2.2579356666666666</v>
      </c>
      <c r="U34" s="44">
        <f t="shared" si="20"/>
        <v>2.2579356666666666</v>
      </c>
      <c r="V34" s="85">
        <f t="shared" si="20"/>
        <v>2.2579356666666666</v>
      </c>
    </row>
    <row r="35" spans="1:22" ht="12.75">
      <c r="A35" s="13" t="s">
        <v>117</v>
      </c>
      <c r="B35" s="24" t="s">
        <v>122</v>
      </c>
      <c r="C35" s="38">
        <f aca="true" t="shared" si="21" ref="C35:I35">0.5*(C31+C32)</f>
        <v>0.375</v>
      </c>
      <c r="D35" s="45">
        <f t="shared" si="21"/>
        <v>0.375</v>
      </c>
      <c r="E35" s="45">
        <f t="shared" si="21"/>
        <v>0.375</v>
      </c>
      <c r="F35" s="45">
        <f t="shared" si="21"/>
        <v>0.375</v>
      </c>
      <c r="G35" s="45">
        <f t="shared" si="21"/>
        <v>0.375</v>
      </c>
      <c r="H35" s="45">
        <f t="shared" si="21"/>
        <v>0.375</v>
      </c>
      <c r="I35" s="45">
        <f t="shared" si="21"/>
        <v>0.375</v>
      </c>
      <c r="J35" s="45">
        <f aca="true" t="shared" si="22" ref="J35:P35">0.5*(J31+J32)</f>
        <v>0.375</v>
      </c>
      <c r="K35" s="45">
        <f t="shared" si="22"/>
        <v>0.375</v>
      </c>
      <c r="L35" s="45">
        <f t="shared" si="22"/>
        <v>0.375</v>
      </c>
      <c r="M35" s="45">
        <f t="shared" si="22"/>
        <v>0.375</v>
      </c>
      <c r="N35" s="45">
        <f t="shared" si="22"/>
        <v>0.375</v>
      </c>
      <c r="O35" s="45">
        <f t="shared" si="22"/>
        <v>0.375</v>
      </c>
      <c r="P35" s="45">
        <f t="shared" si="22"/>
        <v>0.375</v>
      </c>
      <c r="Q35" s="45">
        <f aca="true" t="shared" si="23" ref="Q35:V35">0.5*(Q31+Q32)</f>
        <v>1.375</v>
      </c>
      <c r="R35" s="45">
        <f t="shared" si="23"/>
        <v>1.375</v>
      </c>
      <c r="S35" s="45">
        <f t="shared" si="23"/>
        <v>1.375</v>
      </c>
      <c r="T35" s="45">
        <f t="shared" si="23"/>
        <v>1.375</v>
      </c>
      <c r="U35" s="45">
        <f t="shared" si="23"/>
        <v>1.375</v>
      </c>
      <c r="V35" s="86">
        <f t="shared" si="23"/>
        <v>1.375</v>
      </c>
    </row>
    <row r="36" spans="1:22" ht="12.75">
      <c r="A36" s="14" t="s">
        <v>2</v>
      </c>
      <c r="B36" s="25" t="s">
        <v>123</v>
      </c>
      <c r="C36" s="39">
        <f aca="true" t="shared" si="24" ref="C36:I36">C33</f>
        <v>0</v>
      </c>
      <c r="D36" s="46">
        <f t="shared" si="24"/>
        <v>1.5</v>
      </c>
      <c r="E36" s="46">
        <f t="shared" si="24"/>
        <v>1.5</v>
      </c>
      <c r="F36" s="46">
        <f t="shared" si="24"/>
        <v>1.5</v>
      </c>
      <c r="G36" s="46">
        <f t="shared" si="24"/>
        <v>1.5</v>
      </c>
      <c r="H36" s="46">
        <f t="shared" si="24"/>
        <v>1.5</v>
      </c>
      <c r="I36" s="46">
        <f t="shared" si="24"/>
        <v>2.25</v>
      </c>
      <c r="J36" s="46">
        <f aca="true" t="shared" si="25" ref="J36:P36">J33</f>
        <v>3.75</v>
      </c>
      <c r="K36" s="46">
        <f t="shared" si="25"/>
        <v>3.75</v>
      </c>
      <c r="L36" s="46">
        <f t="shared" si="25"/>
        <v>3.75</v>
      </c>
      <c r="M36" s="46">
        <f t="shared" si="25"/>
        <v>3.75</v>
      </c>
      <c r="N36" s="46">
        <f t="shared" si="25"/>
        <v>3.75</v>
      </c>
      <c r="O36" s="46">
        <f t="shared" si="25"/>
        <v>3.75</v>
      </c>
      <c r="P36" s="46">
        <f t="shared" si="25"/>
        <v>3.75</v>
      </c>
      <c r="Q36" s="46">
        <f aca="true" t="shared" si="26" ref="Q36:V36">Q33</f>
        <v>3.375</v>
      </c>
      <c r="R36" s="46">
        <f t="shared" si="26"/>
        <v>3.375</v>
      </c>
      <c r="S36" s="46">
        <f t="shared" si="26"/>
        <v>3.375</v>
      </c>
      <c r="T36" s="46">
        <f t="shared" si="26"/>
        <v>3.375</v>
      </c>
      <c r="U36" s="46">
        <f t="shared" si="26"/>
        <v>3.375</v>
      </c>
      <c r="V36" s="87">
        <f t="shared" si="26"/>
        <v>3.375</v>
      </c>
    </row>
    <row r="37" spans="1:22" ht="12.75">
      <c r="A37" s="15" t="s">
        <v>118</v>
      </c>
      <c r="B37" s="26"/>
      <c r="C37" s="40">
        <f aca="true" t="shared" si="27" ref="C37:I37">5/12*C34+5/12*C35+2/12*C36</f>
        <v>1.5682865277777778</v>
      </c>
      <c r="D37" s="47">
        <f t="shared" si="27"/>
        <v>1.8182865277777778</v>
      </c>
      <c r="E37" s="47">
        <f t="shared" si="27"/>
        <v>1.8182865277777778</v>
      </c>
      <c r="F37" s="47">
        <f t="shared" si="27"/>
        <v>1.8182865277777778</v>
      </c>
      <c r="G37" s="47">
        <f t="shared" si="27"/>
        <v>1.8182865277777778</v>
      </c>
      <c r="H37" s="47">
        <f t="shared" si="27"/>
        <v>1.8182865277777778</v>
      </c>
      <c r="I37" s="47">
        <f t="shared" si="27"/>
        <v>1.9432865277777778</v>
      </c>
      <c r="J37" s="47">
        <f aca="true" t="shared" si="28" ref="J37:P37">5/12*J34+5/12*J35+2/12*J36</f>
        <v>2.1932865277777776</v>
      </c>
      <c r="K37" s="47">
        <f t="shared" si="28"/>
        <v>2.1932865277777776</v>
      </c>
      <c r="L37" s="47">
        <f t="shared" si="28"/>
        <v>2.1932865277777776</v>
      </c>
      <c r="M37" s="47">
        <f t="shared" si="28"/>
        <v>2.1932865277777776</v>
      </c>
      <c r="N37" s="47">
        <f t="shared" si="28"/>
        <v>2.1932865277777776</v>
      </c>
      <c r="O37" s="47">
        <f t="shared" si="28"/>
        <v>2.1932865277777776</v>
      </c>
      <c r="P37" s="47">
        <f t="shared" si="28"/>
        <v>2.1932865277777776</v>
      </c>
      <c r="Q37" s="47">
        <f aca="true" t="shared" si="29" ref="Q37:V37">5/12*Q34+5/12*Q35+2/12*Q36</f>
        <v>2.0762231944444443</v>
      </c>
      <c r="R37" s="47">
        <f t="shared" si="29"/>
        <v>2.0762231944444443</v>
      </c>
      <c r="S37" s="47">
        <f t="shared" si="29"/>
        <v>2.0762231944444443</v>
      </c>
      <c r="T37" s="47">
        <f t="shared" si="29"/>
        <v>2.0762231944444443</v>
      </c>
      <c r="U37" s="47">
        <f t="shared" si="29"/>
        <v>2.0762231944444443</v>
      </c>
      <c r="V37" s="88">
        <f t="shared" si="29"/>
        <v>2.0762231944444443</v>
      </c>
    </row>
    <row r="39" ht="12.75">
      <c r="A39" s="1"/>
    </row>
  </sheetData>
  <sheetProtection/>
  <printOptions/>
  <pageMargins left="0.75" right="0.75" top="1" bottom="1" header="0.5" footer="0.5"/>
  <pageSetup horizontalDpi="600" verticalDpi="600" orientation="portrait" paperSize="9" r:id="rId3"/>
  <legacyDrawing r:id="rId2"/>
</worksheet>
</file>

<file path=xl/worksheets/sheet4.xml><?xml version="1.0" encoding="utf-8"?>
<worksheet xmlns="http://schemas.openxmlformats.org/spreadsheetml/2006/main" xmlns:r="http://schemas.openxmlformats.org/officeDocument/2006/relationships">
  <dimension ref="A1:W50"/>
  <sheetViews>
    <sheetView zoomScalePageLayoutView="0" workbookViewId="0" topLeftCell="A1">
      <selection activeCell="Q15" sqref="Q15"/>
    </sheetView>
  </sheetViews>
  <sheetFormatPr defaultColWidth="9.140625" defaultRowHeight="12.75"/>
  <cols>
    <col min="2" max="2" width="43.57421875" style="0" customWidth="1"/>
    <col min="3" max="23" width="5.8515625" style="0" customWidth="1"/>
  </cols>
  <sheetData>
    <row r="1" spans="1:22" ht="12.75">
      <c r="A1" s="146" t="s">
        <v>152</v>
      </c>
      <c r="B1" s="146"/>
      <c r="C1" s="146" t="s">
        <v>143</v>
      </c>
      <c r="D1" s="146" t="s">
        <v>143</v>
      </c>
      <c r="E1" s="146" t="s">
        <v>143</v>
      </c>
      <c r="F1" s="146" t="s">
        <v>143</v>
      </c>
      <c r="G1" s="146" t="s">
        <v>143</v>
      </c>
      <c r="H1" s="146" t="s">
        <v>143</v>
      </c>
      <c r="I1" s="146" t="s">
        <v>143</v>
      </c>
      <c r="J1" s="146" t="s">
        <v>143</v>
      </c>
      <c r="K1" s="146" t="s">
        <v>143</v>
      </c>
      <c r="L1" s="146" t="s">
        <v>143</v>
      </c>
      <c r="M1" s="146" t="s">
        <v>143</v>
      </c>
      <c r="N1" s="146" t="s">
        <v>143</v>
      </c>
      <c r="O1" s="146" t="s">
        <v>143</v>
      </c>
      <c r="P1" s="146" t="s">
        <v>143</v>
      </c>
      <c r="Q1" s="146" t="s">
        <v>143</v>
      </c>
      <c r="R1" s="146" t="s">
        <v>143</v>
      </c>
      <c r="S1" s="146" t="s">
        <v>143</v>
      </c>
      <c r="T1" s="146" t="s">
        <v>143</v>
      </c>
      <c r="U1" s="146" t="s">
        <v>143</v>
      </c>
      <c r="V1" s="146" t="s">
        <v>143</v>
      </c>
    </row>
    <row r="2" spans="1:23" s="4" customFormat="1" ht="12.75">
      <c r="A2" s="27" t="s">
        <v>90</v>
      </c>
      <c r="B2" s="28" t="s">
        <v>91</v>
      </c>
      <c r="C2" s="29" t="s">
        <v>25</v>
      </c>
      <c r="D2" s="30" t="s">
        <v>26</v>
      </c>
      <c r="E2" s="30" t="s">
        <v>27</v>
      </c>
      <c r="F2" s="30" t="s">
        <v>28</v>
      </c>
      <c r="G2" s="30" t="s">
        <v>29</v>
      </c>
      <c r="H2" s="30" t="s">
        <v>30</v>
      </c>
      <c r="I2" s="30" t="s">
        <v>31</v>
      </c>
      <c r="J2" s="30" t="s">
        <v>32</v>
      </c>
      <c r="K2" s="30" t="s">
        <v>33</v>
      </c>
      <c r="L2" s="30" t="s">
        <v>34</v>
      </c>
      <c r="M2" s="30" t="s">
        <v>48</v>
      </c>
      <c r="N2" s="30" t="s">
        <v>49</v>
      </c>
      <c r="O2" s="30" t="s">
        <v>50</v>
      </c>
      <c r="P2" s="30" t="s">
        <v>51</v>
      </c>
      <c r="Q2" s="30" t="s">
        <v>52</v>
      </c>
      <c r="R2" s="30" t="s">
        <v>53</v>
      </c>
      <c r="S2" s="30" t="s">
        <v>54</v>
      </c>
      <c r="T2" s="30" t="s">
        <v>55</v>
      </c>
      <c r="U2" s="30" t="s">
        <v>56</v>
      </c>
      <c r="V2" s="81" t="s">
        <v>57</v>
      </c>
      <c r="W2" s="89"/>
    </row>
    <row r="3" spans="1:22" ht="12.75">
      <c r="A3" s="12" t="s">
        <v>65</v>
      </c>
      <c r="B3" s="19" t="s">
        <v>106</v>
      </c>
      <c r="C3" s="123">
        <v>6</v>
      </c>
      <c r="D3" s="124">
        <v>6</v>
      </c>
      <c r="E3" s="124">
        <v>6</v>
      </c>
      <c r="F3" s="124">
        <v>6</v>
      </c>
      <c r="G3" s="124">
        <v>6</v>
      </c>
      <c r="H3" s="124">
        <v>6</v>
      </c>
      <c r="I3" s="124">
        <v>6</v>
      </c>
      <c r="J3" s="124">
        <v>6</v>
      </c>
      <c r="K3" s="124">
        <v>6</v>
      </c>
      <c r="L3" s="124">
        <v>4</v>
      </c>
      <c r="M3" s="124">
        <v>4</v>
      </c>
      <c r="N3" s="124">
        <v>4</v>
      </c>
      <c r="O3" s="124">
        <v>4</v>
      </c>
      <c r="P3" s="124">
        <v>4</v>
      </c>
      <c r="Q3" s="124">
        <v>4</v>
      </c>
      <c r="R3" s="124">
        <v>4</v>
      </c>
      <c r="S3" s="124">
        <v>4</v>
      </c>
      <c r="T3" s="124">
        <v>4</v>
      </c>
      <c r="U3" s="124">
        <v>4</v>
      </c>
      <c r="V3" s="125">
        <v>4</v>
      </c>
    </row>
    <row r="4" spans="1:22" ht="12.75">
      <c r="A4" s="12" t="s">
        <v>66</v>
      </c>
      <c r="B4" s="19" t="s">
        <v>95</v>
      </c>
      <c r="C4" s="126">
        <v>0</v>
      </c>
      <c r="D4" s="127">
        <v>0</v>
      </c>
      <c r="E4" s="127">
        <v>0</v>
      </c>
      <c r="F4" s="127">
        <v>0</v>
      </c>
      <c r="G4" s="127">
        <v>0</v>
      </c>
      <c r="H4" s="127">
        <v>0</v>
      </c>
      <c r="I4" s="127">
        <v>0</v>
      </c>
      <c r="J4" s="127">
        <v>0</v>
      </c>
      <c r="K4" s="127">
        <v>0</v>
      </c>
      <c r="L4" s="127">
        <v>0</v>
      </c>
      <c r="M4" s="127">
        <v>0</v>
      </c>
      <c r="N4" s="127">
        <v>4</v>
      </c>
      <c r="O4" s="127">
        <v>4</v>
      </c>
      <c r="P4" s="127">
        <v>4</v>
      </c>
      <c r="Q4" s="127">
        <v>4</v>
      </c>
      <c r="R4" s="127">
        <v>4</v>
      </c>
      <c r="S4" s="127">
        <v>4</v>
      </c>
      <c r="T4" s="127">
        <v>4</v>
      </c>
      <c r="U4" s="127">
        <v>4</v>
      </c>
      <c r="V4" s="128">
        <v>4</v>
      </c>
    </row>
    <row r="5" spans="1:22" ht="12.75">
      <c r="A5" s="12" t="s">
        <v>67</v>
      </c>
      <c r="B5" s="19" t="s">
        <v>96</v>
      </c>
      <c r="C5" s="126">
        <v>6</v>
      </c>
      <c r="D5" s="127">
        <v>6</v>
      </c>
      <c r="E5" s="127">
        <v>6</v>
      </c>
      <c r="F5" s="127">
        <v>6</v>
      </c>
      <c r="G5" s="127">
        <v>6</v>
      </c>
      <c r="H5" s="127">
        <v>6</v>
      </c>
      <c r="I5" s="127">
        <v>6</v>
      </c>
      <c r="J5" s="127">
        <v>6</v>
      </c>
      <c r="K5" s="127">
        <v>6</v>
      </c>
      <c r="L5" s="127">
        <v>6</v>
      </c>
      <c r="M5" s="127">
        <v>6</v>
      </c>
      <c r="N5" s="127">
        <v>6</v>
      </c>
      <c r="O5" s="127">
        <v>6</v>
      </c>
      <c r="P5" s="127">
        <v>6</v>
      </c>
      <c r="Q5" s="127">
        <v>6</v>
      </c>
      <c r="R5" s="127">
        <v>6</v>
      </c>
      <c r="S5" s="127">
        <v>6</v>
      </c>
      <c r="T5" s="127">
        <v>6</v>
      </c>
      <c r="U5" s="127">
        <v>6</v>
      </c>
      <c r="V5" s="128">
        <v>6</v>
      </c>
    </row>
    <row r="6" spans="1:22" ht="12.75">
      <c r="A6" s="12" t="s">
        <v>68</v>
      </c>
      <c r="B6" s="19" t="s">
        <v>97</v>
      </c>
      <c r="C6" s="126">
        <v>4</v>
      </c>
      <c r="D6" s="127">
        <v>4</v>
      </c>
      <c r="E6" s="127">
        <v>4</v>
      </c>
      <c r="F6" s="127">
        <v>4</v>
      </c>
      <c r="G6" s="127">
        <v>4</v>
      </c>
      <c r="H6" s="127">
        <v>4</v>
      </c>
      <c r="I6" s="127">
        <v>4</v>
      </c>
      <c r="J6" s="127">
        <v>4</v>
      </c>
      <c r="K6" s="127">
        <v>4</v>
      </c>
      <c r="L6" s="127">
        <v>4</v>
      </c>
      <c r="M6" s="127">
        <v>4</v>
      </c>
      <c r="N6" s="127">
        <v>4</v>
      </c>
      <c r="O6" s="127">
        <v>4</v>
      </c>
      <c r="P6" s="127">
        <v>4</v>
      </c>
      <c r="Q6" s="127">
        <v>4</v>
      </c>
      <c r="R6" s="127">
        <v>4</v>
      </c>
      <c r="S6" s="127">
        <v>4</v>
      </c>
      <c r="T6" s="127">
        <v>4</v>
      </c>
      <c r="U6" s="127">
        <v>4</v>
      </c>
      <c r="V6" s="128">
        <v>4</v>
      </c>
    </row>
    <row r="7" spans="1:22" ht="12.75">
      <c r="A7" s="12" t="s">
        <v>69</v>
      </c>
      <c r="B7" s="19" t="s">
        <v>98</v>
      </c>
      <c r="C7" s="126">
        <v>1</v>
      </c>
      <c r="D7" s="127">
        <v>1</v>
      </c>
      <c r="E7" s="127">
        <v>1</v>
      </c>
      <c r="F7" s="127">
        <v>1</v>
      </c>
      <c r="G7" s="127">
        <v>1</v>
      </c>
      <c r="H7" s="127">
        <v>1</v>
      </c>
      <c r="I7" s="127">
        <v>1</v>
      </c>
      <c r="J7" s="127">
        <v>1</v>
      </c>
      <c r="K7" s="127">
        <v>1</v>
      </c>
      <c r="L7" s="127">
        <v>1</v>
      </c>
      <c r="M7" s="127">
        <v>1</v>
      </c>
      <c r="N7" s="127">
        <v>1</v>
      </c>
      <c r="O7" s="127">
        <v>1</v>
      </c>
      <c r="P7" s="127">
        <v>1</v>
      </c>
      <c r="Q7" s="127">
        <v>1</v>
      </c>
      <c r="R7" s="127">
        <v>1</v>
      </c>
      <c r="S7" s="127">
        <v>1</v>
      </c>
      <c r="T7" s="127">
        <v>1</v>
      </c>
      <c r="U7" s="127">
        <v>1</v>
      </c>
      <c r="V7" s="128">
        <v>1</v>
      </c>
    </row>
    <row r="8" spans="1:22" ht="12.75">
      <c r="A8" s="12" t="s">
        <v>70</v>
      </c>
      <c r="B8" s="19" t="s">
        <v>99</v>
      </c>
      <c r="C8" s="126">
        <v>6</v>
      </c>
      <c r="D8" s="127">
        <v>6</v>
      </c>
      <c r="E8" s="127">
        <v>6</v>
      </c>
      <c r="F8" s="127">
        <v>6</v>
      </c>
      <c r="G8" s="127">
        <v>6</v>
      </c>
      <c r="H8" s="127">
        <v>6</v>
      </c>
      <c r="I8" s="127">
        <v>6</v>
      </c>
      <c r="J8" s="127">
        <v>6</v>
      </c>
      <c r="K8" s="127">
        <v>6</v>
      </c>
      <c r="L8" s="127">
        <v>4</v>
      </c>
      <c r="M8" s="127">
        <v>4</v>
      </c>
      <c r="N8" s="127">
        <v>4</v>
      </c>
      <c r="O8" s="127">
        <v>4</v>
      </c>
      <c r="P8" s="127">
        <v>4</v>
      </c>
      <c r="Q8" s="127">
        <v>4</v>
      </c>
      <c r="R8" s="127">
        <v>4</v>
      </c>
      <c r="S8" s="127">
        <v>4</v>
      </c>
      <c r="T8" s="127">
        <v>4</v>
      </c>
      <c r="U8" s="127">
        <v>4</v>
      </c>
      <c r="V8" s="128">
        <v>4</v>
      </c>
    </row>
    <row r="9" spans="1:22" ht="12.75">
      <c r="A9" s="12" t="s">
        <v>71</v>
      </c>
      <c r="B9" s="19" t="s">
        <v>100</v>
      </c>
      <c r="C9" s="126">
        <v>4</v>
      </c>
      <c r="D9" s="127">
        <v>4</v>
      </c>
      <c r="E9" s="127">
        <v>4</v>
      </c>
      <c r="F9" s="127">
        <v>4</v>
      </c>
      <c r="G9" s="127">
        <v>4</v>
      </c>
      <c r="H9" s="127">
        <v>4</v>
      </c>
      <c r="I9" s="127">
        <v>4</v>
      </c>
      <c r="J9" s="127">
        <v>4</v>
      </c>
      <c r="K9" s="127">
        <v>4</v>
      </c>
      <c r="L9" s="127">
        <v>3</v>
      </c>
      <c r="M9" s="127">
        <v>3</v>
      </c>
      <c r="N9" s="127">
        <v>3</v>
      </c>
      <c r="O9" s="127">
        <v>3</v>
      </c>
      <c r="P9" s="127">
        <v>3</v>
      </c>
      <c r="Q9" s="127">
        <v>3</v>
      </c>
      <c r="R9" s="127">
        <v>3</v>
      </c>
      <c r="S9" s="127">
        <v>3</v>
      </c>
      <c r="T9" s="127">
        <v>3</v>
      </c>
      <c r="U9" s="127">
        <v>3</v>
      </c>
      <c r="V9" s="128">
        <v>3</v>
      </c>
    </row>
    <row r="10" spans="1:22" ht="12.75">
      <c r="A10" s="12" t="s">
        <v>72</v>
      </c>
      <c r="B10" s="19" t="s">
        <v>101</v>
      </c>
      <c r="C10" s="126">
        <v>1</v>
      </c>
      <c r="D10" s="127">
        <v>1</v>
      </c>
      <c r="E10" s="127">
        <v>1</v>
      </c>
      <c r="F10" s="127">
        <v>1</v>
      </c>
      <c r="G10" s="127">
        <v>1</v>
      </c>
      <c r="H10" s="127">
        <v>1</v>
      </c>
      <c r="I10" s="127">
        <v>1</v>
      </c>
      <c r="J10" s="127">
        <v>1</v>
      </c>
      <c r="K10" s="127">
        <v>1</v>
      </c>
      <c r="L10" s="127">
        <v>1</v>
      </c>
      <c r="M10" s="127">
        <v>1</v>
      </c>
      <c r="N10" s="127">
        <v>1</v>
      </c>
      <c r="O10" s="127">
        <v>1</v>
      </c>
      <c r="P10" s="127">
        <v>1</v>
      </c>
      <c r="Q10" s="127">
        <v>1</v>
      </c>
      <c r="R10" s="127">
        <v>1</v>
      </c>
      <c r="S10" s="127">
        <v>1</v>
      </c>
      <c r="T10" s="127">
        <v>1</v>
      </c>
      <c r="U10" s="127">
        <v>1</v>
      </c>
      <c r="V10" s="128">
        <v>1</v>
      </c>
    </row>
    <row r="11" spans="1:22" ht="12.75">
      <c r="A11" s="12" t="s">
        <v>73</v>
      </c>
      <c r="B11" s="19" t="s">
        <v>102</v>
      </c>
      <c r="C11" s="126">
        <v>4</v>
      </c>
      <c r="D11" s="127">
        <v>4</v>
      </c>
      <c r="E11" s="127">
        <v>4</v>
      </c>
      <c r="F11" s="127">
        <v>4</v>
      </c>
      <c r="G11" s="127">
        <v>4</v>
      </c>
      <c r="H11" s="127">
        <v>4</v>
      </c>
      <c r="I11" s="127">
        <v>4</v>
      </c>
      <c r="J11" s="127">
        <v>4</v>
      </c>
      <c r="K11" s="127">
        <v>4</v>
      </c>
      <c r="L11" s="127">
        <v>4</v>
      </c>
      <c r="M11" s="127">
        <v>4</v>
      </c>
      <c r="N11" s="127">
        <v>4</v>
      </c>
      <c r="O11" s="127">
        <v>4</v>
      </c>
      <c r="P11" s="127">
        <v>4</v>
      </c>
      <c r="Q11" s="127">
        <v>4</v>
      </c>
      <c r="R11" s="127">
        <v>4</v>
      </c>
      <c r="S11" s="127">
        <v>4</v>
      </c>
      <c r="T11" s="127">
        <v>4</v>
      </c>
      <c r="U11" s="127">
        <v>4</v>
      </c>
      <c r="V11" s="128">
        <v>4</v>
      </c>
    </row>
    <row r="12" spans="1:22" ht="12.75">
      <c r="A12" s="12" t="s">
        <v>74</v>
      </c>
      <c r="B12" s="19" t="s">
        <v>103</v>
      </c>
      <c r="C12" s="126">
        <v>4</v>
      </c>
      <c r="D12" s="127">
        <v>4</v>
      </c>
      <c r="E12" s="127">
        <v>4</v>
      </c>
      <c r="F12" s="127">
        <v>4</v>
      </c>
      <c r="G12" s="127">
        <v>4</v>
      </c>
      <c r="H12" s="127">
        <v>4</v>
      </c>
      <c r="I12" s="127">
        <v>4</v>
      </c>
      <c r="J12" s="127">
        <v>4</v>
      </c>
      <c r="K12" s="127">
        <v>4</v>
      </c>
      <c r="L12" s="127">
        <v>3</v>
      </c>
      <c r="M12" s="127">
        <v>3</v>
      </c>
      <c r="N12" s="127">
        <v>3</v>
      </c>
      <c r="O12" s="127">
        <v>3</v>
      </c>
      <c r="P12" s="127">
        <v>3</v>
      </c>
      <c r="Q12" s="127">
        <v>3</v>
      </c>
      <c r="R12" s="127">
        <v>3</v>
      </c>
      <c r="S12" s="127">
        <v>3</v>
      </c>
      <c r="T12" s="127">
        <v>3</v>
      </c>
      <c r="U12" s="127">
        <v>3</v>
      </c>
      <c r="V12" s="128">
        <v>3</v>
      </c>
    </row>
    <row r="13" spans="1:22" ht="12.75">
      <c r="A13" s="12" t="s">
        <v>75</v>
      </c>
      <c r="B13" s="19" t="s">
        <v>104</v>
      </c>
      <c r="C13" s="126">
        <v>0</v>
      </c>
      <c r="D13" s="127">
        <v>1</v>
      </c>
      <c r="E13" s="127">
        <v>1</v>
      </c>
      <c r="F13" s="127">
        <v>1</v>
      </c>
      <c r="G13" s="127">
        <v>1</v>
      </c>
      <c r="H13" s="127">
        <v>1</v>
      </c>
      <c r="I13" s="127">
        <v>2</v>
      </c>
      <c r="J13" s="127">
        <v>2</v>
      </c>
      <c r="K13" s="127">
        <v>2</v>
      </c>
      <c r="L13" s="127">
        <v>1</v>
      </c>
      <c r="M13" s="127">
        <v>1</v>
      </c>
      <c r="N13" s="127">
        <v>1</v>
      </c>
      <c r="O13" s="127">
        <v>1</v>
      </c>
      <c r="P13" s="127">
        <v>1</v>
      </c>
      <c r="Q13" s="127">
        <v>1</v>
      </c>
      <c r="R13" s="127">
        <v>1</v>
      </c>
      <c r="S13" s="127">
        <v>1</v>
      </c>
      <c r="T13" s="127">
        <v>1</v>
      </c>
      <c r="U13" s="127">
        <v>1</v>
      </c>
      <c r="V13" s="128">
        <v>1</v>
      </c>
    </row>
    <row r="14" spans="1:22" ht="12.75">
      <c r="A14" s="12" t="s">
        <v>76</v>
      </c>
      <c r="B14" s="19" t="s">
        <v>105</v>
      </c>
      <c r="C14" s="126">
        <v>6</v>
      </c>
      <c r="D14" s="127">
        <v>6</v>
      </c>
      <c r="E14" s="127">
        <v>6</v>
      </c>
      <c r="F14" s="127">
        <v>6</v>
      </c>
      <c r="G14" s="127">
        <v>6</v>
      </c>
      <c r="H14" s="127">
        <v>6</v>
      </c>
      <c r="I14" s="127">
        <v>6</v>
      </c>
      <c r="J14" s="127">
        <v>6</v>
      </c>
      <c r="K14" s="127">
        <v>6</v>
      </c>
      <c r="L14" s="127">
        <v>6</v>
      </c>
      <c r="M14" s="127">
        <v>6</v>
      </c>
      <c r="N14" s="127">
        <v>6</v>
      </c>
      <c r="O14" s="127">
        <v>6</v>
      </c>
      <c r="P14" s="127">
        <v>6</v>
      </c>
      <c r="Q14" s="127">
        <v>6</v>
      </c>
      <c r="R14" s="127">
        <v>6</v>
      </c>
      <c r="S14" s="127">
        <v>6</v>
      </c>
      <c r="T14" s="127">
        <v>6</v>
      </c>
      <c r="U14" s="127">
        <v>6</v>
      </c>
      <c r="V14" s="128">
        <v>6</v>
      </c>
    </row>
    <row r="15" spans="1:22" ht="12.75">
      <c r="A15" s="12" t="s">
        <v>77</v>
      </c>
      <c r="B15" s="19"/>
      <c r="C15" s="126"/>
      <c r="D15" s="127"/>
      <c r="E15" s="127"/>
      <c r="F15" s="127"/>
      <c r="G15" s="127"/>
      <c r="H15" s="127"/>
      <c r="I15" s="127"/>
      <c r="J15" s="127"/>
      <c r="K15" s="127"/>
      <c r="L15" s="127"/>
      <c r="M15" s="127"/>
      <c r="N15" s="127"/>
      <c r="O15" s="127"/>
      <c r="P15" s="127"/>
      <c r="Q15" s="127"/>
      <c r="R15" s="127"/>
      <c r="S15" s="127"/>
      <c r="T15" s="127"/>
      <c r="U15" s="127"/>
      <c r="V15" s="128"/>
    </row>
    <row r="16" spans="1:22" ht="12.75">
      <c r="A16" s="12" t="s">
        <v>78</v>
      </c>
      <c r="B16" s="19" t="s">
        <v>107</v>
      </c>
      <c r="C16" s="126">
        <v>0</v>
      </c>
      <c r="D16" s="127">
        <v>0</v>
      </c>
      <c r="E16" s="127">
        <v>0</v>
      </c>
      <c r="F16" s="127">
        <v>0</v>
      </c>
      <c r="G16" s="127">
        <v>0</v>
      </c>
      <c r="H16" s="127">
        <v>0</v>
      </c>
      <c r="I16" s="127">
        <v>6</v>
      </c>
      <c r="J16" s="127">
        <v>6</v>
      </c>
      <c r="K16" s="127">
        <v>6</v>
      </c>
      <c r="L16" s="127">
        <v>6</v>
      </c>
      <c r="M16" s="127">
        <v>6</v>
      </c>
      <c r="N16" s="127">
        <v>6</v>
      </c>
      <c r="O16" s="127">
        <v>6</v>
      </c>
      <c r="P16" s="127">
        <v>6</v>
      </c>
      <c r="Q16" s="127">
        <v>6</v>
      </c>
      <c r="R16" s="127">
        <v>6</v>
      </c>
      <c r="S16" s="127">
        <v>6</v>
      </c>
      <c r="T16" s="127">
        <v>6</v>
      </c>
      <c r="U16" s="127">
        <v>6</v>
      </c>
      <c r="V16" s="128">
        <v>6</v>
      </c>
    </row>
    <row r="17" spans="1:22" ht="12.75">
      <c r="A17" s="12" t="s">
        <v>79</v>
      </c>
      <c r="B17" s="19" t="s">
        <v>108</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8">
        <v>0</v>
      </c>
    </row>
    <row r="18" spans="1:22" ht="12.75">
      <c r="A18" s="12" t="s">
        <v>80</v>
      </c>
      <c r="B18" s="19" t="s">
        <v>109</v>
      </c>
      <c r="C18" s="126">
        <v>1</v>
      </c>
      <c r="D18" s="127">
        <v>1</v>
      </c>
      <c r="E18" s="127">
        <v>1</v>
      </c>
      <c r="F18" s="127">
        <v>1</v>
      </c>
      <c r="G18" s="127">
        <v>1</v>
      </c>
      <c r="H18" s="127">
        <v>1</v>
      </c>
      <c r="I18" s="127">
        <v>1</v>
      </c>
      <c r="J18" s="127">
        <v>1</v>
      </c>
      <c r="K18" s="127">
        <v>1</v>
      </c>
      <c r="L18" s="127">
        <v>1</v>
      </c>
      <c r="M18" s="127">
        <v>1</v>
      </c>
      <c r="N18" s="127">
        <v>1</v>
      </c>
      <c r="O18" s="127">
        <v>1</v>
      </c>
      <c r="P18" s="127">
        <v>1</v>
      </c>
      <c r="Q18" s="127">
        <v>1</v>
      </c>
      <c r="R18" s="127">
        <v>1</v>
      </c>
      <c r="S18" s="127">
        <v>1</v>
      </c>
      <c r="T18" s="127">
        <v>1</v>
      </c>
      <c r="U18" s="127">
        <v>1</v>
      </c>
      <c r="V18" s="33">
        <v>1</v>
      </c>
    </row>
    <row r="19" spans="1:22" ht="12.75">
      <c r="A19" s="12" t="s">
        <v>81</v>
      </c>
      <c r="B19" s="19" t="s">
        <v>110</v>
      </c>
      <c r="C19" s="126">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8">
        <v>0</v>
      </c>
    </row>
    <row r="20" spans="1:22" ht="12.75">
      <c r="A20" s="12" t="s">
        <v>82</v>
      </c>
      <c r="B20" s="19" t="s">
        <v>111</v>
      </c>
      <c r="C20" s="126">
        <v>2</v>
      </c>
      <c r="D20" s="127">
        <v>2</v>
      </c>
      <c r="E20" s="127">
        <v>2</v>
      </c>
      <c r="F20" s="127">
        <v>2</v>
      </c>
      <c r="G20" s="127">
        <v>2</v>
      </c>
      <c r="H20" s="127">
        <v>2</v>
      </c>
      <c r="I20" s="127">
        <v>2</v>
      </c>
      <c r="J20" s="127">
        <v>2</v>
      </c>
      <c r="K20" s="127">
        <v>2</v>
      </c>
      <c r="L20" s="127">
        <v>2</v>
      </c>
      <c r="M20" s="127">
        <v>2</v>
      </c>
      <c r="N20" s="127">
        <v>2</v>
      </c>
      <c r="O20" s="127">
        <v>2</v>
      </c>
      <c r="P20" s="127">
        <v>2</v>
      </c>
      <c r="Q20" s="127">
        <v>2</v>
      </c>
      <c r="R20" s="127">
        <v>2</v>
      </c>
      <c r="S20" s="127">
        <v>2</v>
      </c>
      <c r="T20" s="127">
        <v>2</v>
      </c>
      <c r="U20" s="127">
        <v>2</v>
      </c>
      <c r="V20" s="128">
        <v>2</v>
      </c>
    </row>
    <row r="21" spans="1:22" ht="12.75">
      <c r="A21" s="12" t="s">
        <v>83</v>
      </c>
      <c r="B21" s="19" t="s">
        <v>112</v>
      </c>
      <c r="C21" s="126">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8">
        <v>0</v>
      </c>
    </row>
    <row r="22" spans="1:22" ht="12.75">
      <c r="A22" s="12" t="s">
        <v>84</v>
      </c>
      <c r="B22" s="19"/>
      <c r="C22" s="126"/>
      <c r="D22" s="127"/>
      <c r="E22" s="127"/>
      <c r="F22" s="127"/>
      <c r="G22" s="127"/>
      <c r="H22" s="127"/>
      <c r="I22" s="127"/>
      <c r="J22" s="127"/>
      <c r="K22" s="127"/>
      <c r="L22" s="127"/>
      <c r="M22" s="127"/>
      <c r="N22" s="127"/>
      <c r="O22" s="127"/>
      <c r="P22" s="127"/>
      <c r="Q22" s="127"/>
      <c r="R22" s="127"/>
      <c r="S22" s="127"/>
      <c r="T22" s="127"/>
      <c r="U22" s="127"/>
      <c r="V22" s="128"/>
    </row>
    <row r="23" spans="1:22" ht="12.75">
      <c r="A23" s="12" t="s">
        <v>85</v>
      </c>
      <c r="B23" s="19"/>
      <c r="C23" s="126"/>
      <c r="D23" s="127"/>
      <c r="E23" s="127"/>
      <c r="F23" s="127"/>
      <c r="G23" s="127"/>
      <c r="H23" s="127"/>
      <c r="I23" s="127"/>
      <c r="J23" s="127"/>
      <c r="K23" s="127"/>
      <c r="L23" s="127"/>
      <c r="M23" s="127"/>
      <c r="N23" s="127"/>
      <c r="O23" s="127"/>
      <c r="P23" s="127"/>
      <c r="Q23" s="127"/>
      <c r="R23" s="127"/>
      <c r="S23" s="127"/>
      <c r="T23" s="127"/>
      <c r="U23" s="127"/>
      <c r="V23" s="128"/>
    </row>
    <row r="24" spans="1:22" ht="12.75">
      <c r="A24" s="12" t="s">
        <v>86</v>
      </c>
      <c r="B24" s="19" t="s">
        <v>113</v>
      </c>
      <c r="C24" s="126">
        <v>0</v>
      </c>
      <c r="D24" s="127">
        <v>0</v>
      </c>
      <c r="E24" s="127">
        <v>0</v>
      </c>
      <c r="F24" s="127">
        <v>0</v>
      </c>
      <c r="G24" s="127">
        <v>0</v>
      </c>
      <c r="H24" s="127">
        <v>0</v>
      </c>
      <c r="I24" s="127">
        <v>0</v>
      </c>
      <c r="J24" s="127">
        <v>0</v>
      </c>
      <c r="K24" s="127">
        <v>0</v>
      </c>
      <c r="L24" s="127">
        <v>1.5</v>
      </c>
      <c r="M24" s="127">
        <v>1.5</v>
      </c>
      <c r="N24" s="127">
        <v>1.5</v>
      </c>
      <c r="O24" s="127">
        <v>1.5</v>
      </c>
      <c r="P24" s="127">
        <v>1.5</v>
      </c>
      <c r="Q24" s="127">
        <v>1.5</v>
      </c>
      <c r="R24" s="127">
        <v>1.5</v>
      </c>
      <c r="S24" s="127">
        <v>1.5</v>
      </c>
      <c r="T24" s="127">
        <v>1.5</v>
      </c>
      <c r="U24" s="127">
        <v>1.5</v>
      </c>
      <c r="V24" s="128">
        <v>1.5</v>
      </c>
    </row>
    <row r="25" spans="1:22" ht="12.75">
      <c r="A25" s="12" t="s">
        <v>87</v>
      </c>
      <c r="B25" s="19" t="s">
        <v>114</v>
      </c>
      <c r="C25" s="126">
        <v>0</v>
      </c>
      <c r="D25" s="127">
        <v>6</v>
      </c>
      <c r="E25" s="127">
        <v>6</v>
      </c>
      <c r="F25" s="127">
        <v>6</v>
      </c>
      <c r="G25" s="127">
        <v>6</v>
      </c>
      <c r="H25" s="127">
        <v>6</v>
      </c>
      <c r="I25" s="127">
        <v>6</v>
      </c>
      <c r="J25" s="127">
        <v>6</v>
      </c>
      <c r="K25" s="127">
        <v>6</v>
      </c>
      <c r="L25" s="127">
        <v>6</v>
      </c>
      <c r="M25" s="127">
        <v>6</v>
      </c>
      <c r="N25" s="127">
        <v>0</v>
      </c>
      <c r="O25" s="127">
        <v>0</v>
      </c>
      <c r="P25" s="127">
        <v>0</v>
      </c>
      <c r="Q25" s="127">
        <v>0</v>
      </c>
      <c r="R25" s="127">
        <v>0</v>
      </c>
      <c r="S25" s="127">
        <v>0</v>
      </c>
      <c r="T25" s="127">
        <v>0</v>
      </c>
      <c r="U25" s="127">
        <v>0</v>
      </c>
      <c r="V25" s="128">
        <v>0</v>
      </c>
    </row>
    <row r="26" spans="1:22" ht="12.75">
      <c r="A26" s="12" t="s">
        <v>88</v>
      </c>
      <c r="B26" s="19" t="s">
        <v>115</v>
      </c>
      <c r="C26" s="126">
        <v>0</v>
      </c>
      <c r="D26" s="127">
        <v>6</v>
      </c>
      <c r="E26" s="127">
        <v>6</v>
      </c>
      <c r="F26" s="127">
        <v>6</v>
      </c>
      <c r="G26" s="127">
        <v>6</v>
      </c>
      <c r="H26" s="127">
        <v>6</v>
      </c>
      <c r="I26" s="127">
        <v>6</v>
      </c>
      <c r="J26" s="127">
        <v>6</v>
      </c>
      <c r="K26" s="127">
        <v>6</v>
      </c>
      <c r="L26" s="127">
        <v>3</v>
      </c>
      <c r="M26" s="127">
        <v>3</v>
      </c>
      <c r="N26" s="127">
        <v>0</v>
      </c>
      <c r="O26" s="127">
        <v>0</v>
      </c>
      <c r="P26" s="127">
        <v>0</v>
      </c>
      <c r="Q26" s="127">
        <v>0</v>
      </c>
      <c r="R26" s="127">
        <v>0</v>
      </c>
      <c r="S26" s="127">
        <v>0</v>
      </c>
      <c r="T26" s="127">
        <v>0</v>
      </c>
      <c r="U26" s="127">
        <v>0</v>
      </c>
      <c r="V26" s="128">
        <v>0</v>
      </c>
    </row>
    <row r="27" spans="1:22" ht="12.75">
      <c r="A27" s="12" t="s">
        <v>89</v>
      </c>
      <c r="B27" s="19" t="s">
        <v>116</v>
      </c>
      <c r="C27" s="129">
        <v>0</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0</v>
      </c>
      <c r="T27" s="130">
        <v>0</v>
      </c>
      <c r="U27" s="130">
        <v>0</v>
      </c>
      <c r="V27" s="131">
        <v>0</v>
      </c>
    </row>
    <row r="28" spans="1:22" ht="12.75">
      <c r="A28" s="17" t="s">
        <v>124</v>
      </c>
      <c r="B28" s="20" t="s">
        <v>127</v>
      </c>
      <c r="C28" s="34">
        <f aca="true" t="shared" si="0" ref="C28:L28">0.5*(C3+C4)</f>
        <v>3</v>
      </c>
      <c r="D28" s="41">
        <f t="shared" si="0"/>
        <v>3</v>
      </c>
      <c r="E28" s="41">
        <f t="shared" si="0"/>
        <v>3</v>
      </c>
      <c r="F28" s="41">
        <f t="shared" si="0"/>
        <v>3</v>
      </c>
      <c r="G28" s="41">
        <f t="shared" si="0"/>
        <v>3</v>
      </c>
      <c r="H28" s="41">
        <f t="shared" si="0"/>
        <v>3</v>
      </c>
      <c r="I28" s="41">
        <f t="shared" si="0"/>
        <v>3</v>
      </c>
      <c r="J28" s="41">
        <f t="shared" si="0"/>
        <v>3</v>
      </c>
      <c r="K28" s="41">
        <f t="shared" si="0"/>
        <v>3</v>
      </c>
      <c r="L28" s="41">
        <f t="shared" si="0"/>
        <v>2</v>
      </c>
      <c r="M28" s="41">
        <f>0.5*(L3+L4)</f>
        <v>2</v>
      </c>
      <c r="N28" s="41">
        <f>0.5*(N3+N4)</f>
        <v>4</v>
      </c>
      <c r="O28" s="41">
        <f aca="true" t="shared" si="1" ref="O28:T28">0.5*(O3+O4)</f>
        <v>4</v>
      </c>
      <c r="P28" s="41">
        <f t="shared" si="1"/>
        <v>4</v>
      </c>
      <c r="Q28" s="41">
        <f t="shared" si="1"/>
        <v>4</v>
      </c>
      <c r="R28" s="41">
        <f t="shared" si="1"/>
        <v>4</v>
      </c>
      <c r="S28" s="41">
        <f t="shared" si="1"/>
        <v>4</v>
      </c>
      <c r="T28" s="41">
        <f t="shared" si="1"/>
        <v>4</v>
      </c>
      <c r="U28" s="41">
        <f>0.5*(U3+U4)</f>
        <v>4</v>
      </c>
      <c r="V28" s="74">
        <f>0.5*(V3+V4)</f>
        <v>4</v>
      </c>
    </row>
    <row r="29" spans="1:22" ht="12.75">
      <c r="A29" s="8" t="s">
        <v>125</v>
      </c>
      <c r="B29" s="21" t="s">
        <v>128</v>
      </c>
      <c r="C29" s="35">
        <f aca="true" t="shared" si="2" ref="C29:L29">0.142857*(C5+C6+C7)+0.190476*(C8+C9+C10)</f>
        <v>3.666663</v>
      </c>
      <c r="D29" s="42">
        <f t="shared" si="2"/>
        <v>3.666663</v>
      </c>
      <c r="E29" s="42">
        <f t="shared" si="2"/>
        <v>3.666663</v>
      </c>
      <c r="F29" s="42">
        <f t="shared" si="2"/>
        <v>3.666663</v>
      </c>
      <c r="G29" s="42">
        <f t="shared" si="2"/>
        <v>3.666663</v>
      </c>
      <c r="H29" s="42">
        <f t="shared" si="2"/>
        <v>3.666663</v>
      </c>
      <c r="I29" s="42">
        <f t="shared" si="2"/>
        <v>3.666663</v>
      </c>
      <c r="J29" s="42">
        <f t="shared" si="2"/>
        <v>3.666663</v>
      </c>
      <c r="K29" s="42">
        <f t="shared" si="2"/>
        <v>3.666663</v>
      </c>
      <c r="L29" s="42">
        <f t="shared" si="2"/>
        <v>3.095235</v>
      </c>
      <c r="M29" s="42">
        <f>0.142857*(L5+L6+L7)+0.190476*(L8+L9+L10)</f>
        <v>3.095235</v>
      </c>
      <c r="N29" s="42">
        <f>0.142857*(N5+N6+N7)+0.190476*(N8+N9+N10)</f>
        <v>3.095235</v>
      </c>
      <c r="O29" s="42">
        <f aca="true" t="shared" si="3" ref="O29:T29">0.142857*(O5+O6+O7)+0.190476*(O8+O9+O10)</f>
        <v>3.095235</v>
      </c>
      <c r="P29" s="42">
        <f t="shared" si="3"/>
        <v>3.095235</v>
      </c>
      <c r="Q29" s="42">
        <f t="shared" si="3"/>
        <v>3.095235</v>
      </c>
      <c r="R29" s="42">
        <f t="shared" si="3"/>
        <v>3.095235</v>
      </c>
      <c r="S29" s="42">
        <f t="shared" si="3"/>
        <v>3.095235</v>
      </c>
      <c r="T29" s="42">
        <f t="shared" si="3"/>
        <v>3.095235</v>
      </c>
      <c r="U29" s="42">
        <f>0.142857*(U5+U6+U7)+0.190476*(U8+U9+U10)</f>
        <v>3.095235</v>
      </c>
      <c r="V29" s="75">
        <f>0.142857*(V5+V6+V7)+0.190476*(V8+V9+V10)</f>
        <v>3.095235</v>
      </c>
    </row>
    <row r="30" spans="1:22" ht="12.75">
      <c r="A30" s="8" t="s">
        <v>126</v>
      </c>
      <c r="B30" s="21" t="s">
        <v>129</v>
      </c>
      <c r="C30" s="35">
        <f aca="true" t="shared" si="4" ref="C30:L30">0.25*(C11+C12+C13+C14)</f>
        <v>3.5</v>
      </c>
      <c r="D30" s="42">
        <f t="shared" si="4"/>
        <v>3.75</v>
      </c>
      <c r="E30" s="42">
        <f t="shared" si="4"/>
        <v>3.75</v>
      </c>
      <c r="F30" s="42">
        <f t="shared" si="4"/>
        <v>3.75</v>
      </c>
      <c r="G30" s="42">
        <f t="shared" si="4"/>
        <v>3.75</v>
      </c>
      <c r="H30" s="42">
        <f t="shared" si="4"/>
        <v>3.75</v>
      </c>
      <c r="I30" s="42">
        <f t="shared" si="4"/>
        <v>4</v>
      </c>
      <c r="J30" s="42">
        <f t="shared" si="4"/>
        <v>4</v>
      </c>
      <c r="K30" s="42">
        <f t="shared" si="4"/>
        <v>4</v>
      </c>
      <c r="L30" s="42">
        <f t="shared" si="4"/>
        <v>3.5</v>
      </c>
      <c r="M30" s="42">
        <f>0.25*(L11+L12+L13+L14)</f>
        <v>3.5</v>
      </c>
      <c r="N30" s="42">
        <f>0.25*(N11+N12+N13+N14)</f>
        <v>3.5</v>
      </c>
      <c r="O30" s="42">
        <f aca="true" t="shared" si="5" ref="O30:T30">0.25*(O11+O12+O13+O14)</f>
        <v>3.5</v>
      </c>
      <c r="P30" s="42">
        <f t="shared" si="5"/>
        <v>3.5</v>
      </c>
      <c r="Q30" s="42">
        <f t="shared" si="5"/>
        <v>3.5</v>
      </c>
      <c r="R30" s="42">
        <f t="shared" si="5"/>
        <v>3.5</v>
      </c>
      <c r="S30" s="42">
        <f t="shared" si="5"/>
        <v>3.5</v>
      </c>
      <c r="T30" s="42">
        <f t="shared" si="5"/>
        <v>3.5</v>
      </c>
      <c r="U30" s="42">
        <f>0.25*(U11+U12+U13+U14)</f>
        <v>3.5</v>
      </c>
      <c r="V30" s="75">
        <f>0.25*(V11+V12+V13+V14)</f>
        <v>3.5</v>
      </c>
    </row>
    <row r="31" spans="1:22" ht="12.75">
      <c r="A31" s="8" t="s">
        <v>130</v>
      </c>
      <c r="B31" s="21" t="s">
        <v>1</v>
      </c>
      <c r="C31" s="35">
        <f aca="true" t="shared" si="6" ref="C31:L31">0.5*C16+0.25*(C17+C18)</f>
        <v>0.25</v>
      </c>
      <c r="D31" s="42">
        <f t="shared" si="6"/>
        <v>0.25</v>
      </c>
      <c r="E31" s="42">
        <f t="shared" si="6"/>
        <v>0.25</v>
      </c>
      <c r="F31" s="42">
        <f t="shared" si="6"/>
        <v>0.25</v>
      </c>
      <c r="G31" s="42">
        <f t="shared" si="6"/>
        <v>0.25</v>
      </c>
      <c r="H31" s="42">
        <f t="shared" si="6"/>
        <v>0.25</v>
      </c>
      <c r="I31" s="42">
        <f t="shared" si="6"/>
        <v>3.25</v>
      </c>
      <c r="J31" s="42">
        <f t="shared" si="6"/>
        <v>3.25</v>
      </c>
      <c r="K31" s="42">
        <f t="shared" si="6"/>
        <v>3.25</v>
      </c>
      <c r="L31" s="42">
        <f t="shared" si="6"/>
        <v>3.25</v>
      </c>
      <c r="M31" s="42">
        <f>0.5*L16+0.25*(L17+L18)</f>
        <v>3.25</v>
      </c>
      <c r="N31" s="42">
        <f>0.5*N16+0.25*(N17+N18)</f>
        <v>3.25</v>
      </c>
      <c r="O31" s="42">
        <f aca="true" t="shared" si="7" ref="O31:T31">0.5*O16+0.25*(O17+O18)</f>
        <v>3.25</v>
      </c>
      <c r="P31" s="42">
        <f t="shared" si="7"/>
        <v>3.25</v>
      </c>
      <c r="Q31" s="42">
        <f t="shared" si="7"/>
        <v>3.25</v>
      </c>
      <c r="R31" s="42">
        <f t="shared" si="7"/>
        <v>3.25</v>
      </c>
      <c r="S31" s="42">
        <f t="shared" si="7"/>
        <v>3.25</v>
      </c>
      <c r="T31" s="42">
        <f t="shared" si="7"/>
        <v>3.25</v>
      </c>
      <c r="U31" s="42">
        <f>0.5*U16+0.25*(U17+U18)</f>
        <v>3.25</v>
      </c>
      <c r="V31" s="75">
        <f>0.5*V16+0.25*(V17+V18)</f>
        <v>3.25</v>
      </c>
    </row>
    <row r="32" spans="1:22" ht="12.75">
      <c r="A32" s="8" t="s">
        <v>131</v>
      </c>
      <c r="B32" s="21" t="s">
        <v>132</v>
      </c>
      <c r="C32" s="35">
        <f aca="true" t="shared" si="8" ref="C32:L32">0.5*C19+0.25*(C20+C21)</f>
        <v>0.5</v>
      </c>
      <c r="D32" s="42">
        <f t="shared" si="8"/>
        <v>0.5</v>
      </c>
      <c r="E32" s="42">
        <f t="shared" si="8"/>
        <v>0.5</v>
      </c>
      <c r="F32" s="42">
        <f t="shared" si="8"/>
        <v>0.5</v>
      </c>
      <c r="G32" s="42">
        <f t="shared" si="8"/>
        <v>0.5</v>
      </c>
      <c r="H32" s="42">
        <f t="shared" si="8"/>
        <v>0.5</v>
      </c>
      <c r="I32" s="42">
        <f t="shared" si="8"/>
        <v>0.5</v>
      </c>
      <c r="J32" s="42">
        <f t="shared" si="8"/>
        <v>0.5</v>
      </c>
      <c r="K32" s="42">
        <f t="shared" si="8"/>
        <v>0.5</v>
      </c>
      <c r="L32" s="42">
        <f t="shared" si="8"/>
        <v>0.5</v>
      </c>
      <c r="M32" s="42">
        <f>0.5*L19+0.25*(L20+L21)</f>
        <v>0.5</v>
      </c>
      <c r="N32" s="42">
        <f>0.5*N19+0.25*(N20+N21)</f>
        <v>0.5</v>
      </c>
      <c r="O32" s="42">
        <f aca="true" t="shared" si="9" ref="O32:T32">0.5*O19+0.25*(O20+O21)</f>
        <v>0.5</v>
      </c>
      <c r="P32" s="42">
        <f t="shared" si="9"/>
        <v>0.5</v>
      </c>
      <c r="Q32" s="42">
        <f t="shared" si="9"/>
        <v>0.5</v>
      </c>
      <c r="R32" s="42">
        <f t="shared" si="9"/>
        <v>0.5</v>
      </c>
      <c r="S32" s="42">
        <f t="shared" si="9"/>
        <v>0.5</v>
      </c>
      <c r="T32" s="42">
        <f t="shared" si="9"/>
        <v>0.5</v>
      </c>
      <c r="U32" s="42">
        <f>0.5*U19+0.25*(U20+U21)</f>
        <v>0.5</v>
      </c>
      <c r="V32" s="75">
        <f>0.5*V19+0.25*(V20+V21)</f>
        <v>0.5</v>
      </c>
    </row>
    <row r="33" spans="1:22" ht="12.75">
      <c r="A33" s="18" t="s">
        <v>2</v>
      </c>
      <c r="B33" s="22" t="s">
        <v>120</v>
      </c>
      <c r="C33" s="36">
        <f aca="true" t="shared" si="10" ref="C33:L33">0.25*(C24+C25+C26+C27)</f>
        <v>0</v>
      </c>
      <c r="D33" s="43">
        <f t="shared" si="10"/>
        <v>3</v>
      </c>
      <c r="E33" s="43">
        <f t="shared" si="10"/>
        <v>3</v>
      </c>
      <c r="F33" s="43">
        <f t="shared" si="10"/>
        <v>3</v>
      </c>
      <c r="G33" s="43">
        <f t="shared" si="10"/>
        <v>3</v>
      </c>
      <c r="H33" s="43">
        <f t="shared" si="10"/>
        <v>3</v>
      </c>
      <c r="I33" s="43">
        <f t="shared" si="10"/>
        <v>3</v>
      </c>
      <c r="J33" s="43">
        <f t="shared" si="10"/>
        <v>3</v>
      </c>
      <c r="K33" s="43">
        <f t="shared" si="10"/>
        <v>3</v>
      </c>
      <c r="L33" s="43">
        <f t="shared" si="10"/>
        <v>2.625</v>
      </c>
      <c r="M33" s="43">
        <f>0.25*(L24+L25+L26+L27)</f>
        <v>2.625</v>
      </c>
      <c r="N33" s="43">
        <f>0.25*(N24+N25+N26+N27)</f>
        <v>0.375</v>
      </c>
      <c r="O33" s="43">
        <f aca="true" t="shared" si="11" ref="O33:T33">0.25*(O24+O25+O26+O27)</f>
        <v>0.375</v>
      </c>
      <c r="P33" s="43">
        <f t="shared" si="11"/>
        <v>0.375</v>
      </c>
      <c r="Q33" s="43">
        <f t="shared" si="11"/>
        <v>0.375</v>
      </c>
      <c r="R33" s="43">
        <f t="shared" si="11"/>
        <v>0.375</v>
      </c>
      <c r="S33" s="43">
        <f t="shared" si="11"/>
        <v>0.375</v>
      </c>
      <c r="T33" s="43">
        <f t="shared" si="11"/>
        <v>0.375</v>
      </c>
      <c r="U33" s="43">
        <f>0.25*(U24+U25+U26+U27)</f>
        <v>0.375</v>
      </c>
      <c r="V33" s="76">
        <f>0.25*(V24+V25+V26+V27)</f>
        <v>0.375</v>
      </c>
    </row>
    <row r="34" spans="1:22" ht="12.75">
      <c r="A34" s="16" t="s">
        <v>0</v>
      </c>
      <c r="B34" s="23" t="s">
        <v>121</v>
      </c>
      <c r="C34" s="37">
        <f aca="true" t="shared" si="12" ref="C34:N34">1/3*(C28+C29+C30)</f>
        <v>3.3888876666666663</v>
      </c>
      <c r="D34" s="44">
        <f t="shared" si="12"/>
        <v>3.472221</v>
      </c>
      <c r="E34" s="44">
        <f t="shared" si="12"/>
        <v>3.472221</v>
      </c>
      <c r="F34" s="44">
        <f t="shared" si="12"/>
        <v>3.472221</v>
      </c>
      <c r="G34" s="44">
        <f t="shared" si="12"/>
        <v>3.472221</v>
      </c>
      <c r="H34" s="44">
        <f t="shared" si="12"/>
        <v>3.472221</v>
      </c>
      <c r="I34" s="44">
        <f t="shared" si="12"/>
        <v>3.5555543333333333</v>
      </c>
      <c r="J34" s="44">
        <f t="shared" si="12"/>
        <v>3.5555543333333333</v>
      </c>
      <c r="K34" s="44">
        <f t="shared" si="12"/>
        <v>3.5555543333333333</v>
      </c>
      <c r="L34" s="44">
        <f t="shared" si="12"/>
        <v>2.8650783333333334</v>
      </c>
      <c r="M34" s="44">
        <f t="shared" si="12"/>
        <v>2.8650783333333334</v>
      </c>
      <c r="N34" s="44">
        <f t="shared" si="12"/>
        <v>3.531745</v>
      </c>
      <c r="O34" s="44">
        <f aca="true" t="shared" si="13" ref="O34:T34">1/3*(O28+O29+O30)</f>
        <v>3.531745</v>
      </c>
      <c r="P34" s="44">
        <f t="shared" si="13"/>
        <v>3.531745</v>
      </c>
      <c r="Q34" s="44">
        <f t="shared" si="13"/>
        <v>3.531745</v>
      </c>
      <c r="R34" s="44">
        <f t="shared" si="13"/>
        <v>3.531745</v>
      </c>
      <c r="S34" s="44">
        <f t="shared" si="13"/>
        <v>3.531745</v>
      </c>
      <c r="T34" s="44">
        <f t="shared" si="13"/>
        <v>3.531745</v>
      </c>
      <c r="U34" s="44">
        <f>1/3*(U28+U29+U30)</f>
        <v>3.531745</v>
      </c>
      <c r="V34" s="77">
        <f>1/3*(V28+V29+V30)</f>
        <v>3.531745</v>
      </c>
    </row>
    <row r="35" spans="1:22" ht="12.75">
      <c r="A35" s="13" t="s">
        <v>117</v>
      </c>
      <c r="B35" s="24" t="s">
        <v>122</v>
      </c>
      <c r="C35" s="38">
        <f aca="true" t="shared" si="14" ref="C35:N35">0.5*(C31+C32)</f>
        <v>0.375</v>
      </c>
      <c r="D35" s="45">
        <f t="shared" si="14"/>
        <v>0.375</v>
      </c>
      <c r="E35" s="45">
        <f t="shared" si="14"/>
        <v>0.375</v>
      </c>
      <c r="F35" s="45">
        <f t="shared" si="14"/>
        <v>0.375</v>
      </c>
      <c r="G35" s="45">
        <f t="shared" si="14"/>
        <v>0.375</v>
      </c>
      <c r="H35" s="45">
        <f t="shared" si="14"/>
        <v>0.375</v>
      </c>
      <c r="I35" s="45">
        <f t="shared" si="14"/>
        <v>1.875</v>
      </c>
      <c r="J35" s="45">
        <f t="shared" si="14"/>
        <v>1.875</v>
      </c>
      <c r="K35" s="45">
        <f t="shared" si="14"/>
        <v>1.875</v>
      </c>
      <c r="L35" s="45">
        <f t="shared" si="14"/>
        <v>1.875</v>
      </c>
      <c r="M35" s="45">
        <f t="shared" si="14"/>
        <v>1.875</v>
      </c>
      <c r="N35" s="45">
        <f t="shared" si="14"/>
        <v>1.875</v>
      </c>
      <c r="O35" s="45">
        <f aca="true" t="shared" si="15" ref="O35:T35">0.5*(O31+O32)</f>
        <v>1.875</v>
      </c>
      <c r="P35" s="45">
        <f t="shared" si="15"/>
        <v>1.875</v>
      </c>
      <c r="Q35" s="45">
        <f t="shared" si="15"/>
        <v>1.875</v>
      </c>
      <c r="R35" s="45">
        <f t="shared" si="15"/>
        <v>1.875</v>
      </c>
      <c r="S35" s="45">
        <f t="shared" si="15"/>
        <v>1.875</v>
      </c>
      <c r="T35" s="45">
        <f t="shared" si="15"/>
        <v>1.875</v>
      </c>
      <c r="U35" s="45">
        <f>0.5*(U31+U32)</f>
        <v>1.875</v>
      </c>
      <c r="V35" s="78">
        <f>0.5*(V31+V32)</f>
        <v>1.875</v>
      </c>
    </row>
    <row r="36" spans="1:22" ht="12.75">
      <c r="A36" s="14" t="s">
        <v>2</v>
      </c>
      <c r="B36" s="25" t="s">
        <v>123</v>
      </c>
      <c r="C36" s="39">
        <f aca="true" t="shared" si="16" ref="C36:N36">C33</f>
        <v>0</v>
      </c>
      <c r="D36" s="46">
        <f t="shared" si="16"/>
        <v>3</v>
      </c>
      <c r="E36" s="46">
        <f t="shared" si="16"/>
        <v>3</v>
      </c>
      <c r="F36" s="46">
        <f t="shared" si="16"/>
        <v>3</v>
      </c>
      <c r="G36" s="46">
        <f t="shared" si="16"/>
        <v>3</v>
      </c>
      <c r="H36" s="46">
        <f t="shared" si="16"/>
        <v>3</v>
      </c>
      <c r="I36" s="46">
        <f t="shared" si="16"/>
        <v>3</v>
      </c>
      <c r="J36" s="46">
        <f t="shared" si="16"/>
        <v>3</v>
      </c>
      <c r="K36" s="46">
        <f t="shared" si="16"/>
        <v>3</v>
      </c>
      <c r="L36" s="46">
        <f t="shared" si="16"/>
        <v>2.625</v>
      </c>
      <c r="M36" s="46">
        <f t="shared" si="16"/>
        <v>2.625</v>
      </c>
      <c r="N36" s="46">
        <f t="shared" si="16"/>
        <v>0.375</v>
      </c>
      <c r="O36" s="46">
        <f aca="true" t="shared" si="17" ref="O36:T36">O33</f>
        <v>0.375</v>
      </c>
      <c r="P36" s="46">
        <f t="shared" si="17"/>
        <v>0.375</v>
      </c>
      <c r="Q36" s="46">
        <f t="shared" si="17"/>
        <v>0.375</v>
      </c>
      <c r="R36" s="46">
        <f t="shared" si="17"/>
        <v>0.375</v>
      </c>
      <c r="S36" s="46">
        <f t="shared" si="17"/>
        <v>0.375</v>
      </c>
      <c r="T36" s="46">
        <f t="shared" si="17"/>
        <v>0.375</v>
      </c>
      <c r="U36" s="46">
        <f>U33</f>
        <v>0.375</v>
      </c>
      <c r="V36" s="79">
        <f>V33</f>
        <v>0.375</v>
      </c>
    </row>
    <row r="37" spans="1:22" ht="12.75">
      <c r="A37" s="15" t="s">
        <v>118</v>
      </c>
      <c r="B37" s="26"/>
      <c r="C37" s="40">
        <f aca="true" t="shared" si="18" ref="C37:N37">5/12*C34+5/12*C35+2/12*C36</f>
        <v>1.5682865277777778</v>
      </c>
      <c r="D37" s="47">
        <f t="shared" si="18"/>
        <v>2.10300875</v>
      </c>
      <c r="E37" s="47">
        <f t="shared" si="18"/>
        <v>2.10300875</v>
      </c>
      <c r="F37" s="47">
        <f t="shared" si="18"/>
        <v>2.10300875</v>
      </c>
      <c r="G37" s="47">
        <f t="shared" si="18"/>
        <v>2.10300875</v>
      </c>
      <c r="H37" s="47">
        <f t="shared" si="18"/>
        <v>2.10300875</v>
      </c>
      <c r="I37" s="47">
        <f t="shared" si="18"/>
        <v>2.762730972222222</v>
      </c>
      <c r="J37" s="47">
        <f t="shared" si="18"/>
        <v>2.762730972222222</v>
      </c>
      <c r="K37" s="47">
        <f t="shared" si="18"/>
        <v>2.762730972222222</v>
      </c>
      <c r="L37" s="47">
        <f t="shared" si="18"/>
        <v>2.412532638888889</v>
      </c>
      <c r="M37" s="47">
        <f t="shared" si="18"/>
        <v>2.412532638888889</v>
      </c>
      <c r="N37" s="47">
        <f t="shared" si="18"/>
        <v>2.3153104166666667</v>
      </c>
      <c r="O37" s="47">
        <f aca="true" t="shared" si="19" ref="O37:T37">5/12*O34+5/12*O35+2/12*O36</f>
        <v>2.3153104166666667</v>
      </c>
      <c r="P37" s="47">
        <f t="shared" si="19"/>
        <v>2.3153104166666667</v>
      </c>
      <c r="Q37" s="47">
        <f t="shared" si="19"/>
        <v>2.3153104166666667</v>
      </c>
      <c r="R37" s="47">
        <f t="shared" si="19"/>
        <v>2.3153104166666667</v>
      </c>
      <c r="S37" s="47">
        <f t="shared" si="19"/>
        <v>2.3153104166666667</v>
      </c>
      <c r="T37" s="47">
        <f t="shared" si="19"/>
        <v>2.3153104166666667</v>
      </c>
      <c r="U37" s="47">
        <f>5/12*U34+5/12*U35+2/12*U36</f>
        <v>2.3153104166666667</v>
      </c>
      <c r="V37" s="80">
        <f>5/12*V34+5/12*V35+2/12*V36</f>
        <v>2.3153104166666667</v>
      </c>
    </row>
    <row r="38" spans="1:22" s="2" customFormat="1" ht="12.75">
      <c r="A38" s="1"/>
      <c r="B38" s="1"/>
      <c r="C38" s="144"/>
      <c r="D38" s="144"/>
      <c r="E38" s="144"/>
      <c r="F38" s="144"/>
      <c r="G38" s="144"/>
      <c r="H38" s="144"/>
      <c r="I38" s="144"/>
      <c r="J38" s="144"/>
      <c r="K38" s="144"/>
      <c r="L38" s="144"/>
      <c r="M38" s="144"/>
      <c r="N38" s="144"/>
      <c r="O38" s="144"/>
      <c r="P38" s="144"/>
      <c r="Q38" s="144"/>
      <c r="R38" s="144"/>
      <c r="S38" s="144"/>
      <c r="T38" s="144"/>
      <c r="U38" s="144"/>
      <c r="V38" s="144"/>
    </row>
    <row r="39" spans="4:14" ht="12.75">
      <c r="D39" s="6" t="s">
        <v>11</v>
      </c>
      <c r="I39" s="6" t="s">
        <v>10</v>
      </c>
      <c r="L39" s="6" t="s">
        <v>9</v>
      </c>
      <c r="N39" s="6" t="s">
        <v>8</v>
      </c>
    </row>
    <row r="45" spans="1:14" s="68" customFormat="1" ht="12.75">
      <c r="A45" s="5" t="s">
        <v>4</v>
      </c>
      <c r="N45" s="7"/>
    </row>
    <row r="46" spans="1:21" s="4" customFormat="1" ht="12.75">
      <c r="A46" s="27" t="s">
        <v>94</v>
      </c>
      <c r="B46" s="28" t="s">
        <v>119</v>
      </c>
      <c r="C46" s="30">
        <v>1990</v>
      </c>
      <c r="D46" s="30">
        <v>1991</v>
      </c>
      <c r="E46" s="30">
        <v>1992</v>
      </c>
      <c r="F46" s="30">
        <v>1993</v>
      </c>
      <c r="G46" s="30">
        <v>1994</v>
      </c>
      <c r="H46" s="30">
        <v>1995</v>
      </c>
      <c r="I46" s="30">
        <v>1996</v>
      </c>
      <c r="J46" s="30">
        <v>1997</v>
      </c>
      <c r="K46" s="30">
        <v>1998</v>
      </c>
      <c r="L46" s="30">
        <v>1999</v>
      </c>
      <c r="M46" s="30">
        <v>2000</v>
      </c>
      <c r="N46" s="30">
        <v>2001</v>
      </c>
      <c r="O46" s="30">
        <v>2002</v>
      </c>
      <c r="P46" s="30">
        <v>2002</v>
      </c>
      <c r="Q46" s="30">
        <v>2004</v>
      </c>
      <c r="R46" s="30">
        <v>2005</v>
      </c>
      <c r="S46" s="30">
        <v>2006</v>
      </c>
      <c r="T46" s="30">
        <v>2007</v>
      </c>
      <c r="U46" s="30">
        <v>2008</v>
      </c>
    </row>
    <row r="47" spans="3:21" s="68" customFormat="1" ht="12.75">
      <c r="C47" s="69">
        <f aca="true" t="shared" si="20" ref="C47:M47">C34</f>
        <v>3.3888876666666663</v>
      </c>
      <c r="D47" s="69">
        <f t="shared" si="20"/>
        <v>3.472221</v>
      </c>
      <c r="E47" s="69">
        <f t="shared" si="20"/>
        <v>3.472221</v>
      </c>
      <c r="F47" s="69">
        <f t="shared" si="20"/>
        <v>3.472221</v>
      </c>
      <c r="G47" s="69">
        <f t="shared" si="20"/>
        <v>3.472221</v>
      </c>
      <c r="H47" s="69">
        <f t="shared" si="20"/>
        <v>3.472221</v>
      </c>
      <c r="I47" s="69">
        <f t="shared" si="20"/>
        <v>3.5555543333333333</v>
      </c>
      <c r="J47" s="69">
        <f t="shared" si="20"/>
        <v>3.5555543333333333</v>
      </c>
      <c r="K47" s="69">
        <f t="shared" si="20"/>
        <v>3.5555543333333333</v>
      </c>
      <c r="L47" s="69">
        <f t="shared" si="20"/>
        <v>2.8650783333333334</v>
      </c>
      <c r="M47" s="69">
        <f t="shared" si="20"/>
        <v>2.8650783333333334</v>
      </c>
      <c r="N47" s="69">
        <v>2.8650783333333334</v>
      </c>
      <c r="O47" s="69">
        <f>O34</f>
        <v>3.531745</v>
      </c>
      <c r="P47" s="69">
        <f aca="true" t="shared" si="21" ref="P47:U47">P34</f>
        <v>3.531745</v>
      </c>
      <c r="Q47" s="69">
        <f t="shared" si="21"/>
        <v>3.531745</v>
      </c>
      <c r="R47" s="69">
        <f t="shared" si="21"/>
        <v>3.531745</v>
      </c>
      <c r="S47" s="69">
        <f t="shared" si="21"/>
        <v>3.531745</v>
      </c>
      <c r="T47" s="69">
        <f t="shared" si="21"/>
        <v>3.531745</v>
      </c>
      <c r="U47" s="69">
        <f t="shared" si="21"/>
        <v>3.531745</v>
      </c>
    </row>
    <row r="48" spans="3:21" s="68" customFormat="1" ht="12.75">
      <c r="C48" s="69">
        <f aca="true" t="shared" si="22" ref="C48:M48">C35</f>
        <v>0.375</v>
      </c>
      <c r="D48" s="69">
        <f t="shared" si="22"/>
        <v>0.375</v>
      </c>
      <c r="E48" s="69">
        <f t="shared" si="22"/>
        <v>0.375</v>
      </c>
      <c r="F48" s="69">
        <f t="shared" si="22"/>
        <v>0.375</v>
      </c>
      <c r="G48" s="69">
        <f t="shared" si="22"/>
        <v>0.375</v>
      </c>
      <c r="H48" s="69">
        <f t="shared" si="22"/>
        <v>0.375</v>
      </c>
      <c r="I48" s="69">
        <f t="shared" si="22"/>
        <v>1.875</v>
      </c>
      <c r="J48" s="69">
        <f t="shared" si="22"/>
        <v>1.875</v>
      </c>
      <c r="K48" s="69">
        <f t="shared" si="22"/>
        <v>1.875</v>
      </c>
      <c r="L48" s="69">
        <f t="shared" si="22"/>
        <v>1.875</v>
      </c>
      <c r="M48" s="69">
        <f t="shared" si="22"/>
        <v>1.875</v>
      </c>
      <c r="N48" s="69">
        <v>1.75</v>
      </c>
      <c r="O48" s="69">
        <f>O35</f>
        <v>1.875</v>
      </c>
      <c r="P48" s="69">
        <f aca="true" t="shared" si="23" ref="P48:U48">P35</f>
        <v>1.875</v>
      </c>
      <c r="Q48" s="69">
        <f t="shared" si="23"/>
        <v>1.875</v>
      </c>
      <c r="R48" s="69">
        <f t="shared" si="23"/>
        <v>1.875</v>
      </c>
      <c r="S48" s="69">
        <f t="shared" si="23"/>
        <v>1.875</v>
      </c>
      <c r="T48" s="69">
        <f t="shared" si="23"/>
        <v>1.875</v>
      </c>
      <c r="U48" s="69">
        <f t="shared" si="23"/>
        <v>1.875</v>
      </c>
    </row>
    <row r="49" spans="3:21" s="68" customFormat="1" ht="12.75">
      <c r="C49" s="69">
        <f aca="true" t="shared" si="24" ref="C49:M49">C36</f>
        <v>0</v>
      </c>
      <c r="D49" s="69">
        <f t="shared" si="24"/>
        <v>3</v>
      </c>
      <c r="E49" s="69">
        <f t="shared" si="24"/>
        <v>3</v>
      </c>
      <c r="F49" s="69">
        <f t="shared" si="24"/>
        <v>3</v>
      </c>
      <c r="G49" s="69">
        <f t="shared" si="24"/>
        <v>3</v>
      </c>
      <c r="H49" s="69">
        <f t="shared" si="24"/>
        <v>3</v>
      </c>
      <c r="I49" s="69">
        <f t="shared" si="24"/>
        <v>3</v>
      </c>
      <c r="J49" s="69">
        <f t="shared" si="24"/>
        <v>3</v>
      </c>
      <c r="K49" s="69">
        <f t="shared" si="24"/>
        <v>3</v>
      </c>
      <c r="L49" s="69">
        <f t="shared" si="24"/>
        <v>2.625</v>
      </c>
      <c r="M49" s="69">
        <f t="shared" si="24"/>
        <v>2.625</v>
      </c>
      <c r="N49" s="69">
        <v>2.625</v>
      </c>
      <c r="O49" s="69">
        <f>O36</f>
        <v>0.375</v>
      </c>
      <c r="P49" s="69">
        <f aca="true" t="shared" si="25" ref="P49:U49">P36</f>
        <v>0.375</v>
      </c>
      <c r="Q49" s="69">
        <f t="shared" si="25"/>
        <v>0.375</v>
      </c>
      <c r="R49" s="69">
        <f t="shared" si="25"/>
        <v>0.375</v>
      </c>
      <c r="S49" s="69">
        <f t="shared" si="25"/>
        <v>0.375</v>
      </c>
      <c r="T49" s="69">
        <f t="shared" si="25"/>
        <v>0.375</v>
      </c>
      <c r="U49" s="69">
        <f t="shared" si="25"/>
        <v>0.375</v>
      </c>
    </row>
    <row r="50" spans="3:21" s="68" customFormat="1" ht="12.75">
      <c r="C50" s="69">
        <f aca="true" t="shared" si="26" ref="C50:M50">C37</f>
        <v>1.5682865277777778</v>
      </c>
      <c r="D50" s="69">
        <f t="shared" si="26"/>
        <v>2.10300875</v>
      </c>
      <c r="E50" s="69">
        <f t="shared" si="26"/>
        <v>2.10300875</v>
      </c>
      <c r="F50" s="69">
        <f t="shared" si="26"/>
        <v>2.10300875</v>
      </c>
      <c r="G50" s="69">
        <f t="shared" si="26"/>
        <v>2.10300875</v>
      </c>
      <c r="H50" s="69">
        <f t="shared" si="26"/>
        <v>2.10300875</v>
      </c>
      <c r="I50" s="69">
        <f t="shared" si="26"/>
        <v>2.762730972222222</v>
      </c>
      <c r="J50" s="69">
        <f t="shared" si="26"/>
        <v>2.762730972222222</v>
      </c>
      <c r="K50" s="69">
        <f t="shared" si="26"/>
        <v>2.762730972222222</v>
      </c>
      <c r="L50" s="69">
        <f t="shared" si="26"/>
        <v>2.412532638888889</v>
      </c>
      <c r="M50" s="69">
        <f t="shared" si="26"/>
        <v>2.412532638888889</v>
      </c>
      <c r="N50" s="69">
        <v>2.360449305555556</v>
      </c>
      <c r="O50" s="69">
        <f>O37</f>
        <v>2.3153104166666667</v>
      </c>
      <c r="P50" s="69">
        <f aca="true" t="shared" si="27" ref="P50:U50">P37</f>
        <v>2.3153104166666667</v>
      </c>
      <c r="Q50" s="69">
        <f t="shared" si="27"/>
        <v>2.3153104166666667</v>
      </c>
      <c r="R50" s="69">
        <f t="shared" si="27"/>
        <v>2.3153104166666667</v>
      </c>
      <c r="S50" s="69">
        <f t="shared" si="27"/>
        <v>2.3153104166666667</v>
      </c>
      <c r="T50" s="69">
        <f t="shared" si="27"/>
        <v>2.3153104166666667</v>
      </c>
      <c r="U50" s="69">
        <f t="shared" si="27"/>
        <v>2.3153104166666667</v>
      </c>
    </row>
  </sheetData>
  <sheetProtection/>
  <printOptions/>
  <pageMargins left="0.75" right="0.75" top="1" bottom="1" header="0.5" footer="0.5"/>
  <pageSetup horizontalDpi="600" verticalDpi="600" orientation="portrait" paperSize="9" r:id="rId3"/>
  <legacyDrawing r:id="rId2"/>
</worksheet>
</file>

<file path=xl/worksheets/sheet5.xml><?xml version="1.0" encoding="utf-8"?>
<worksheet xmlns="http://schemas.openxmlformats.org/spreadsheetml/2006/main" xmlns:r="http://schemas.openxmlformats.org/officeDocument/2006/relationships">
  <dimension ref="A1:W50"/>
  <sheetViews>
    <sheetView zoomScalePageLayoutView="0" workbookViewId="0" topLeftCell="A22">
      <selection activeCell="C42" sqref="C42"/>
    </sheetView>
  </sheetViews>
  <sheetFormatPr defaultColWidth="9.140625" defaultRowHeight="12.75"/>
  <cols>
    <col min="2" max="2" width="43.57421875" style="0" customWidth="1"/>
    <col min="3" max="22" width="5.8515625" style="0" customWidth="1"/>
  </cols>
  <sheetData>
    <row r="1" spans="1:22" ht="12.75">
      <c r="A1" s="146" t="s">
        <v>152</v>
      </c>
      <c r="B1" s="146"/>
      <c r="C1" s="146" t="s">
        <v>144</v>
      </c>
      <c r="D1" s="146" t="s">
        <v>144</v>
      </c>
      <c r="E1" s="146" t="s">
        <v>144</v>
      </c>
      <c r="F1" s="146" t="s">
        <v>144</v>
      </c>
      <c r="G1" s="146" t="s">
        <v>144</v>
      </c>
      <c r="H1" s="146" t="s">
        <v>144</v>
      </c>
      <c r="I1" s="146" t="s">
        <v>144</v>
      </c>
      <c r="J1" s="146" t="s">
        <v>144</v>
      </c>
      <c r="K1" s="146" t="s">
        <v>144</v>
      </c>
      <c r="L1" s="146" t="s">
        <v>144</v>
      </c>
      <c r="M1" s="146" t="s">
        <v>144</v>
      </c>
      <c r="N1" s="146" t="s">
        <v>144</v>
      </c>
      <c r="O1" s="146" t="s">
        <v>144</v>
      </c>
      <c r="P1" s="146" t="s">
        <v>144</v>
      </c>
      <c r="Q1" s="146" t="s">
        <v>144</v>
      </c>
      <c r="R1" s="146" t="s">
        <v>144</v>
      </c>
      <c r="S1" s="146" t="s">
        <v>144</v>
      </c>
      <c r="T1" s="146" t="s">
        <v>144</v>
      </c>
      <c r="U1" s="146" t="s">
        <v>144</v>
      </c>
      <c r="V1" s="146" t="s">
        <v>144</v>
      </c>
    </row>
    <row r="2" spans="1:23" s="4" customFormat="1" ht="12.75">
      <c r="A2" s="27" t="s">
        <v>90</v>
      </c>
      <c r="B2" s="28" t="s">
        <v>91</v>
      </c>
      <c r="C2" s="29" t="s">
        <v>25</v>
      </c>
      <c r="D2" s="30" t="s">
        <v>26</v>
      </c>
      <c r="E2" s="30" t="s">
        <v>27</v>
      </c>
      <c r="F2" s="30" t="s">
        <v>28</v>
      </c>
      <c r="G2" s="30" t="s">
        <v>29</v>
      </c>
      <c r="H2" s="30" t="s">
        <v>30</v>
      </c>
      <c r="I2" s="30" t="s">
        <v>31</v>
      </c>
      <c r="J2" s="30" t="s">
        <v>32</v>
      </c>
      <c r="K2" s="30" t="s">
        <v>33</v>
      </c>
      <c r="L2" s="30" t="s">
        <v>34</v>
      </c>
      <c r="M2" s="30" t="s">
        <v>48</v>
      </c>
      <c r="N2" s="30" t="s">
        <v>49</v>
      </c>
      <c r="O2" s="30" t="s">
        <v>50</v>
      </c>
      <c r="P2" s="30" t="s">
        <v>51</v>
      </c>
      <c r="Q2" s="30" t="s">
        <v>52</v>
      </c>
      <c r="R2" s="30" t="s">
        <v>53</v>
      </c>
      <c r="S2" s="30" t="s">
        <v>54</v>
      </c>
      <c r="T2" s="30" t="s">
        <v>55</v>
      </c>
      <c r="U2" s="30" t="s">
        <v>56</v>
      </c>
      <c r="V2" s="81" t="s">
        <v>57</v>
      </c>
      <c r="W2" s="89"/>
    </row>
    <row r="3" spans="1:22" ht="12.75">
      <c r="A3" s="12" t="s">
        <v>65</v>
      </c>
      <c r="B3" s="19" t="s">
        <v>106</v>
      </c>
      <c r="C3" s="123">
        <v>6</v>
      </c>
      <c r="D3" s="124">
        <v>6</v>
      </c>
      <c r="E3" s="124">
        <v>4</v>
      </c>
      <c r="F3" s="124">
        <v>4</v>
      </c>
      <c r="G3" s="124">
        <v>4</v>
      </c>
      <c r="H3" s="124">
        <v>4</v>
      </c>
      <c r="I3" s="124">
        <v>4</v>
      </c>
      <c r="J3" s="124">
        <v>4</v>
      </c>
      <c r="K3" s="124">
        <v>4</v>
      </c>
      <c r="L3" s="124">
        <v>4</v>
      </c>
      <c r="M3" s="124">
        <v>4</v>
      </c>
      <c r="N3" s="124">
        <v>4</v>
      </c>
      <c r="O3" s="124">
        <v>4</v>
      </c>
      <c r="P3" s="124">
        <v>4</v>
      </c>
      <c r="Q3" s="124">
        <v>4</v>
      </c>
      <c r="R3" s="124">
        <v>4</v>
      </c>
      <c r="S3" s="124">
        <v>4</v>
      </c>
      <c r="T3" s="124">
        <v>4</v>
      </c>
      <c r="U3" s="124">
        <v>4</v>
      </c>
      <c r="V3" s="125">
        <v>4</v>
      </c>
    </row>
    <row r="4" spans="1:22" ht="12.75">
      <c r="A4" s="12" t="s">
        <v>66</v>
      </c>
      <c r="B4" s="19" t="s">
        <v>95</v>
      </c>
      <c r="C4" s="126">
        <v>0</v>
      </c>
      <c r="D4" s="127">
        <v>0</v>
      </c>
      <c r="E4" s="127">
        <v>0</v>
      </c>
      <c r="F4" s="127">
        <v>0</v>
      </c>
      <c r="G4" s="127">
        <v>0</v>
      </c>
      <c r="H4" s="127">
        <v>0</v>
      </c>
      <c r="I4" s="127">
        <v>0</v>
      </c>
      <c r="J4" s="127">
        <v>0</v>
      </c>
      <c r="K4" s="127">
        <v>0</v>
      </c>
      <c r="L4" s="127">
        <v>0</v>
      </c>
      <c r="M4" s="127">
        <v>0</v>
      </c>
      <c r="N4" s="127">
        <v>0</v>
      </c>
      <c r="O4" s="127">
        <v>0</v>
      </c>
      <c r="P4" s="127">
        <v>0</v>
      </c>
      <c r="Q4" s="127">
        <v>0</v>
      </c>
      <c r="R4" s="127">
        <v>0</v>
      </c>
      <c r="S4" s="127">
        <v>0</v>
      </c>
      <c r="T4" s="127">
        <v>0</v>
      </c>
      <c r="U4" s="127">
        <v>0</v>
      </c>
      <c r="V4" s="128">
        <v>0</v>
      </c>
    </row>
    <row r="5" spans="1:22" ht="12.75">
      <c r="A5" s="12" t="s">
        <v>67</v>
      </c>
      <c r="B5" s="19" t="s">
        <v>96</v>
      </c>
      <c r="C5" s="126">
        <v>6</v>
      </c>
      <c r="D5" s="127">
        <v>6</v>
      </c>
      <c r="E5" s="127">
        <v>6</v>
      </c>
      <c r="F5" s="127">
        <v>6</v>
      </c>
      <c r="G5" s="127">
        <v>6</v>
      </c>
      <c r="H5" s="127">
        <v>6</v>
      </c>
      <c r="I5" s="127">
        <v>6</v>
      </c>
      <c r="J5" s="127">
        <v>6</v>
      </c>
      <c r="K5" s="127">
        <v>6</v>
      </c>
      <c r="L5" s="127">
        <v>6</v>
      </c>
      <c r="M5" s="127">
        <v>6</v>
      </c>
      <c r="N5" s="127">
        <v>6</v>
      </c>
      <c r="O5" s="127">
        <v>6</v>
      </c>
      <c r="P5" s="127">
        <v>6</v>
      </c>
      <c r="Q5" s="127">
        <v>6</v>
      </c>
      <c r="R5" s="127">
        <v>6</v>
      </c>
      <c r="S5" s="127">
        <v>6</v>
      </c>
      <c r="T5" s="127">
        <v>6</v>
      </c>
      <c r="U5" s="127">
        <v>6</v>
      </c>
      <c r="V5" s="128">
        <v>6</v>
      </c>
    </row>
    <row r="6" spans="1:22" ht="12.75">
      <c r="A6" s="12" t="s">
        <v>68</v>
      </c>
      <c r="B6" s="19" t="s">
        <v>97</v>
      </c>
      <c r="C6" s="126">
        <v>4</v>
      </c>
      <c r="D6" s="127">
        <v>4</v>
      </c>
      <c r="E6" s="127">
        <v>4</v>
      </c>
      <c r="F6" s="127">
        <v>4</v>
      </c>
      <c r="G6" s="127">
        <v>4</v>
      </c>
      <c r="H6" s="127">
        <v>4</v>
      </c>
      <c r="I6" s="127">
        <v>4</v>
      </c>
      <c r="J6" s="127">
        <v>4</v>
      </c>
      <c r="K6" s="127">
        <v>4</v>
      </c>
      <c r="L6" s="127">
        <v>4</v>
      </c>
      <c r="M6" s="127">
        <v>4</v>
      </c>
      <c r="N6" s="127">
        <v>4</v>
      </c>
      <c r="O6" s="127">
        <v>4</v>
      </c>
      <c r="P6" s="127">
        <v>4</v>
      </c>
      <c r="Q6" s="127">
        <v>4</v>
      </c>
      <c r="R6" s="127">
        <v>4</v>
      </c>
      <c r="S6" s="127">
        <v>4</v>
      </c>
      <c r="T6" s="127">
        <v>4</v>
      </c>
      <c r="U6" s="127">
        <v>4</v>
      </c>
      <c r="V6" s="128">
        <v>4</v>
      </c>
    </row>
    <row r="7" spans="1:22" ht="12.75">
      <c r="A7" s="12" t="s">
        <v>69</v>
      </c>
      <c r="B7" s="19" t="s">
        <v>98</v>
      </c>
      <c r="C7" s="126">
        <v>1</v>
      </c>
      <c r="D7" s="127">
        <v>1</v>
      </c>
      <c r="E7" s="127">
        <v>1</v>
      </c>
      <c r="F7" s="127">
        <v>1</v>
      </c>
      <c r="G7" s="127">
        <v>1</v>
      </c>
      <c r="H7" s="127">
        <v>1</v>
      </c>
      <c r="I7" s="127">
        <v>1</v>
      </c>
      <c r="J7" s="127">
        <v>1</v>
      </c>
      <c r="K7" s="127">
        <v>1</v>
      </c>
      <c r="L7" s="127">
        <v>1</v>
      </c>
      <c r="M7" s="127">
        <v>1</v>
      </c>
      <c r="N7" s="127">
        <v>1</v>
      </c>
      <c r="O7" s="127">
        <v>1</v>
      </c>
      <c r="P7" s="127">
        <v>1</v>
      </c>
      <c r="Q7" s="127">
        <v>1</v>
      </c>
      <c r="R7" s="127">
        <v>1</v>
      </c>
      <c r="S7" s="127">
        <v>1</v>
      </c>
      <c r="T7" s="127">
        <v>1</v>
      </c>
      <c r="U7" s="127">
        <v>1</v>
      </c>
      <c r="V7" s="128">
        <v>1</v>
      </c>
    </row>
    <row r="8" spans="1:22" ht="12.75">
      <c r="A8" s="12" t="s">
        <v>70</v>
      </c>
      <c r="B8" s="19" t="s">
        <v>99</v>
      </c>
      <c r="C8" s="126">
        <v>6</v>
      </c>
      <c r="D8" s="127">
        <v>6</v>
      </c>
      <c r="E8" s="127">
        <v>6</v>
      </c>
      <c r="F8" s="127">
        <v>6</v>
      </c>
      <c r="G8" s="127">
        <v>6</v>
      </c>
      <c r="H8" s="127">
        <v>6</v>
      </c>
      <c r="I8" s="127">
        <v>6</v>
      </c>
      <c r="J8" s="127">
        <v>6</v>
      </c>
      <c r="K8" s="127">
        <v>6</v>
      </c>
      <c r="L8" s="127">
        <v>6</v>
      </c>
      <c r="M8" s="127">
        <v>6</v>
      </c>
      <c r="N8" s="127">
        <v>6</v>
      </c>
      <c r="O8" s="127">
        <v>6</v>
      </c>
      <c r="P8" s="127">
        <v>6</v>
      </c>
      <c r="Q8" s="127">
        <v>6</v>
      </c>
      <c r="R8" s="127">
        <v>6</v>
      </c>
      <c r="S8" s="127">
        <v>6</v>
      </c>
      <c r="T8" s="127">
        <v>6</v>
      </c>
      <c r="U8" s="127">
        <v>6</v>
      </c>
      <c r="V8" s="128">
        <v>6</v>
      </c>
    </row>
    <row r="9" spans="1:22" ht="12.75">
      <c r="A9" s="12" t="s">
        <v>71</v>
      </c>
      <c r="B9" s="19" t="s">
        <v>100</v>
      </c>
      <c r="C9" s="126">
        <v>4</v>
      </c>
      <c r="D9" s="127">
        <v>4</v>
      </c>
      <c r="E9" s="127">
        <v>4</v>
      </c>
      <c r="F9" s="127">
        <v>4</v>
      </c>
      <c r="G9" s="127">
        <v>4</v>
      </c>
      <c r="H9" s="127">
        <v>4</v>
      </c>
      <c r="I9" s="127">
        <v>4</v>
      </c>
      <c r="J9" s="127">
        <v>4</v>
      </c>
      <c r="K9" s="127">
        <v>4</v>
      </c>
      <c r="L9" s="127">
        <v>4</v>
      </c>
      <c r="M9" s="127">
        <v>4</v>
      </c>
      <c r="N9" s="127">
        <v>4</v>
      </c>
      <c r="O9" s="127">
        <v>4</v>
      </c>
      <c r="P9" s="127">
        <v>4</v>
      </c>
      <c r="Q9" s="127">
        <v>4</v>
      </c>
      <c r="R9" s="127">
        <v>4</v>
      </c>
      <c r="S9" s="127">
        <v>4</v>
      </c>
      <c r="T9" s="127">
        <v>4</v>
      </c>
      <c r="U9" s="127">
        <v>4</v>
      </c>
      <c r="V9" s="128">
        <v>4</v>
      </c>
    </row>
    <row r="10" spans="1:22" ht="12.75">
      <c r="A10" s="12" t="s">
        <v>72</v>
      </c>
      <c r="B10" s="19" t="s">
        <v>101</v>
      </c>
      <c r="C10" s="126">
        <v>1</v>
      </c>
      <c r="D10" s="127">
        <v>1</v>
      </c>
      <c r="E10" s="127">
        <v>1</v>
      </c>
      <c r="F10" s="127">
        <v>1</v>
      </c>
      <c r="G10" s="127">
        <v>1</v>
      </c>
      <c r="H10" s="127">
        <v>1</v>
      </c>
      <c r="I10" s="127">
        <v>1</v>
      </c>
      <c r="J10" s="127">
        <v>1</v>
      </c>
      <c r="K10" s="127">
        <v>1</v>
      </c>
      <c r="L10" s="127">
        <v>1</v>
      </c>
      <c r="M10" s="127">
        <v>1</v>
      </c>
      <c r="N10" s="127">
        <v>1</v>
      </c>
      <c r="O10" s="127">
        <v>1</v>
      </c>
      <c r="P10" s="127">
        <v>1</v>
      </c>
      <c r="Q10" s="127">
        <v>1</v>
      </c>
      <c r="R10" s="127">
        <v>1</v>
      </c>
      <c r="S10" s="127">
        <v>1</v>
      </c>
      <c r="T10" s="127">
        <v>1</v>
      </c>
      <c r="U10" s="127">
        <v>1</v>
      </c>
      <c r="V10" s="128">
        <v>1</v>
      </c>
    </row>
    <row r="11" spans="1:22" ht="12.75">
      <c r="A11" s="12" t="s">
        <v>73</v>
      </c>
      <c r="B11" s="19" t="s">
        <v>102</v>
      </c>
      <c r="C11" s="126">
        <v>4</v>
      </c>
      <c r="D11" s="127">
        <v>4</v>
      </c>
      <c r="E11" s="127">
        <v>4</v>
      </c>
      <c r="F11" s="127">
        <v>4</v>
      </c>
      <c r="G11" s="127">
        <v>4</v>
      </c>
      <c r="H11" s="127">
        <v>4</v>
      </c>
      <c r="I11" s="127">
        <v>4</v>
      </c>
      <c r="J11" s="127">
        <v>4</v>
      </c>
      <c r="K11" s="127">
        <v>4</v>
      </c>
      <c r="L11" s="127">
        <v>4</v>
      </c>
      <c r="M11" s="127">
        <v>4</v>
      </c>
      <c r="N11" s="127">
        <v>4</v>
      </c>
      <c r="O11" s="127">
        <v>4</v>
      </c>
      <c r="P11" s="127">
        <v>4</v>
      </c>
      <c r="Q11" s="127">
        <v>4</v>
      </c>
      <c r="R11" s="127">
        <v>4</v>
      </c>
      <c r="S11" s="127">
        <v>4</v>
      </c>
      <c r="T11" s="127">
        <v>4</v>
      </c>
      <c r="U11" s="127">
        <v>4</v>
      </c>
      <c r="V11" s="128">
        <v>4</v>
      </c>
    </row>
    <row r="12" spans="1:22" ht="12.75">
      <c r="A12" s="12" t="s">
        <v>74</v>
      </c>
      <c r="B12" s="19" t="s">
        <v>103</v>
      </c>
      <c r="C12" s="126">
        <v>4</v>
      </c>
      <c r="D12" s="127">
        <v>4</v>
      </c>
      <c r="E12" s="127">
        <v>6</v>
      </c>
      <c r="F12" s="127">
        <v>6</v>
      </c>
      <c r="G12" s="127">
        <v>6</v>
      </c>
      <c r="H12" s="127">
        <v>6</v>
      </c>
      <c r="I12" s="127">
        <v>6</v>
      </c>
      <c r="J12" s="127">
        <v>6</v>
      </c>
      <c r="K12" s="127">
        <v>6</v>
      </c>
      <c r="L12" s="127">
        <v>4</v>
      </c>
      <c r="M12" s="127">
        <v>4</v>
      </c>
      <c r="N12" s="127">
        <v>4</v>
      </c>
      <c r="O12" s="127">
        <v>4</v>
      </c>
      <c r="P12" s="127">
        <v>4</v>
      </c>
      <c r="Q12" s="127">
        <v>4</v>
      </c>
      <c r="R12" s="127">
        <v>4</v>
      </c>
      <c r="S12" s="127">
        <v>4</v>
      </c>
      <c r="T12" s="127">
        <v>4</v>
      </c>
      <c r="U12" s="127">
        <v>4</v>
      </c>
      <c r="V12" s="128">
        <v>4</v>
      </c>
    </row>
    <row r="13" spans="1:22" ht="12.75">
      <c r="A13" s="12" t="s">
        <v>75</v>
      </c>
      <c r="B13" s="19" t="s">
        <v>104</v>
      </c>
      <c r="C13" s="126">
        <v>0</v>
      </c>
      <c r="D13" s="127">
        <v>0</v>
      </c>
      <c r="E13" s="127">
        <v>1</v>
      </c>
      <c r="F13" s="127">
        <v>1</v>
      </c>
      <c r="G13" s="127">
        <v>1</v>
      </c>
      <c r="H13" s="127">
        <v>1</v>
      </c>
      <c r="I13" s="127">
        <v>1</v>
      </c>
      <c r="J13" s="127">
        <v>1</v>
      </c>
      <c r="K13" s="127">
        <v>1</v>
      </c>
      <c r="L13" s="127">
        <v>2</v>
      </c>
      <c r="M13" s="127">
        <v>2</v>
      </c>
      <c r="N13" s="127">
        <v>2</v>
      </c>
      <c r="O13" s="127">
        <v>2</v>
      </c>
      <c r="P13" s="127">
        <v>2</v>
      </c>
      <c r="Q13" s="127">
        <v>2</v>
      </c>
      <c r="R13" s="127">
        <v>2</v>
      </c>
      <c r="S13" s="127">
        <v>2</v>
      </c>
      <c r="T13" s="127">
        <v>2</v>
      </c>
      <c r="U13" s="127">
        <v>2</v>
      </c>
      <c r="V13" s="128">
        <v>2</v>
      </c>
    </row>
    <row r="14" spans="1:22" ht="12.75">
      <c r="A14" s="12" t="s">
        <v>76</v>
      </c>
      <c r="B14" s="19" t="s">
        <v>105</v>
      </c>
      <c r="C14" s="126">
        <v>6</v>
      </c>
      <c r="D14" s="127">
        <v>6</v>
      </c>
      <c r="E14" s="127">
        <v>6</v>
      </c>
      <c r="F14" s="127">
        <v>6</v>
      </c>
      <c r="G14" s="127">
        <v>6</v>
      </c>
      <c r="H14" s="127">
        <v>6</v>
      </c>
      <c r="I14" s="127">
        <v>6</v>
      </c>
      <c r="J14" s="127">
        <v>6</v>
      </c>
      <c r="K14" s="127">
        <v>6</v>
      </c>
      <c r="L14" s="127">
        <v>6</v>
      </c>
      <c r="M14" s="127">
        <v>6</v>
      </c>
      <c r="N14" s="127">
        <v>6</v>
      </c>
      <c r="O14" s="127">
        <v>6</v>
      </c>
      <c r="P14" s="127">
        <v>6</v>
      </c>
      <c r="Q14" s="127">
        <v>6</v>
      </c>
      <c r="R14" s="127">
        <v>6</v>
      </c>
      <c r="S14" s="127">
        <v>6</v>
      </c>
      <c r="T14" s="127">
        <v>6</v>
      </c>
      <c r="U14" s="127">
        <v>6</v>
      </c>
      <c r="V14" s="128">
        <v>6</v>
      </c>
    </row>
    <row r="15" spans="1:22" ht="12.75">
      <c r="A15" s="12" t="s">
        <v>77</v>
      </c>
      <c r="B15" s="19"/>
      <c r="C15" s="126"/>
      <c r="D15" s="127"/>
      <c r="E15" s="127"/>
      <c r="F15" s="127"/>
      <c r="G15" s="127"/>
      <c r="H15" s="127"/>
      <c r="I15" s="127"/>
      <c r="J15" s="127"/>
      <c r="K15" s="127"/>
      <c r="L15" s="127"/>
      <c r="M15" s="127"/>
      <c r="N15" s="127"/>
      <c r="O15" s="127"/>
      <c r="P15" s="127"/>
      <c r="Q15" s="127"/>
      <c r="R15" s="127"/>
      <c r="S15" s="127"/>
      <c r="T15" s="127"/>
      <c r="U15" s="127"/>
      <c r="V15" s="128"/>
    </row>
    <row r="16" spans="1:22" ht="12.75">
      <c r="A16" s="12" t="s">
        <v>78</v>
      </c>
      <c r="B16" s="19" t="s">
        <v>107</v>
      </c>
      <c r="C16" s="126">
        <v>0</v>
      </c>
      <c r="D16" s="127">
        <v>0</v>
      </c>
      <c r="E16" s="127">
        <v>6</v>
      </c>
      <c r="F16" s="127">
        <v>6</v>
      </c>
      <c r="G16" s="127">
        <v>6</v>
      </c>
      <c r="H16" s="127">
        <v>6</v>
      </c>
      <c r="I16" s="127">
        <v>6</v>
      </c>
      <c r="J16" s="127">
        <v>6</v>
      </c>
      <c r="K16" s="127">
        <v>6</v>
      </c>
      <c r="L16" s="127">
        <v>0</v>
      </c>
      <c r="M16" s="127">
        <v>0</v>
      </c>
      <c r="N16" s="127">
        <v>0</v>
      </c>
      <c r="O16" s="127">
        <v>0</v>
      </c>
      <c r="P16" s="127">
        <v>0</v>
      </c>
      <c r="Q16" s="127">
        <v>0</v>
      </c>
      <c r="R16" s="127">
        <v>0</v>
      </c>
      <c r="S16" s="127">
        <v>0</v>
      </c>
      <c r="T16" s="127">
        <v>0</v>
      </c>
      <c r="U16" s="127">
        <v>0</v>
      </c>
      <c r="V16" s="128">
        <v>0</v>
      </c>
    </row>
    <row r="17" spans="1:22" ht="12.75">
      <c r="A17" s="12" t="s">
        <v>79</v>
      </c>
      <c r="B17" s="19" t="s">
        <v>108</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8">
        <v>0</v>
      </c>
    </row>
    <row r="18" spans="1:22" ht="12.75">
      <c r="A18" s="12" t="s">
        <v>80</v>
      </c>
      <c r="B18" s="19" t="s">
        <v>109</v>
      </c>
      <c r="C18" s="126">
        <v>1</v>
      </c>
      <c r="D18" s="127">
        <v>1</v>
      </c>
      <c r="E18" s="127">
        <v>1</v>
      </c>
      <c r="F18" s="127">
        <v>1</v>
      </c>
      <c r="G18" s="127">
        <v>1</v>
      </c>
      <c r="H18" s="127">
        <v>1</v>
      </c>
      <c r="I18" s="127">
        <v>1</v>
      </c>
      <c r="J18" s="127">
        <v>1</v>
      </c>
      <c r="K18" s="127">
        <v>1</v>
      </c>
      <c r="L18" s="127">
        <v>0</v>
      </c>
      <c r="M18" s="127">
        <v>0</v>
      </c>
      <c r="N18" s="127">
        <v>0</v>
      </c>
      <c r="O18" s="127">
        <v>0</v>
      </c>
      <c r="P18" s="127">
        <v>0</v>
      </c>
      <c r="Q18" s="127">
        <v>0</v>
      </c>
      <c r="R18" s="127">
        <v>0</v>
      </c>
      <c r="S18" s="127">
        <v>0</v>
      </c>
      <c r="T18" s="127">
        <v>0</v>
      </c>
      <c r="U18" s="127">
        <v>0</v>
      </c>
      <c r="V18" s="128">
        <v>0</v>
      </c>
    </row>
    <row r="19" spans="1:22" ht="12.75">
      <c r="A19" s="12" t="s">
        <v>81</v>
      </c>
      <c r="B19" s="19" t="s">
        <v>110</v>
      </c>
      <c r="C19" s="126">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8">
        <v>0</v>
      </c>
    </row>
    <row r="20" spans="1:22" ht="12.75">
      <c r="A20" s="12" t="s">
        <v>82</v>
      </c>
      <c r="B20" s="19" t="s">
        <v>111</v>
      </c>
      <c r="C20" s="126">
        <v>2</v>
      </c>
      <c r="D20" s="127">
        <v>2</v>
      </c>
      <c r="E20" s="127">
        <v>2</v>
      </c>
      <c r="F20" s="127">
        <v>2</v>
      </c>
      <c r="G20" s="127">
        <v>2</v>
      </c>
      <c r="H20" s="127">
        <v>2</v>
      </c>
      <c r="I20" s="127">
        <v>2</v>
      </c>
      <c r="J20" s="127">
        <v>2</v>
      </c>
      <c r="K20" s="127">
        <v>2</v>
      </c>
      <c r="L20" s="127">
        <v>2</v>
      </c>
      <c r="M20" s="127">
        <v>2</v>
      </c>
      <c r="N20" s="127">
        <v>2</v>
      </c>
      <c r="O20" s="127">
        <v>2</v>
      </c>
      <c r="P20" s="127">
        <v>2</v>
      </c>
      <c r="Q20" s="127">
        <v>2</v>
      </c>
      <c r="R20" s="127">
        <v>2</v>
      </c>
      <c r="S20" s="127">
        <v>2</v>
      </c>
      <c r="T20" s="127">
        <v>2</v>
      </c>
      <c r="U20" s="127">
        <v>2</v>
      </c>
      <c r="V20" s="128">
        <v>2</v>
      </c>
    </row>
    <row r="21" spans="1:22" ht="12.75">
      <c r="A21" s="12" t="s">
        <v>83</v>
      </c>
      <c r="B21" s="19" t="s">
        <v>112</v>
      </c>
      <c r="C21" s="126">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8">
        <v>0</v>
      </c>
    </row>
    <row r="22" spans="1:22" ht="12.75">
      <c r="A22" s="12" t="s">
        <v>84</v>
      </c>
      <c r="B22" s="19"/>
      <c r="C22" s="126"/>
      <c r="D22" s="127"/>
      <c r="E22" s="127"/>
      <c r="F22" s="127"/>
      <c r="G22" s="127"/>
      <c r="H22" s="127"/>
      <c r="I22" s="127"/>
      <c r="J22" s="127"/>
      <c r="K22" s="127"/>
      <c r="L22" s="127"/>
      <c r="M22" s="127"/>
      <c r="N22" s="127"/>
      <c r="O22" s="127"/>
      <c r="P22" s="127"/>
      <c r="Q22" s="127"/>
      <c r="R22" s="127"/>
      <c r="S22" s="127"/>
      <c r="T22" s="127"/>
      <c r="U22" s="127"/>
      <c r="V22" s="128"/>
    </row>
    <row r="23" spans="1:22" ht="12.75">
      <c r="A23" s="12" t="s">
        <v>85</v>
      </c>
      <c r="B23" s="19"/>
      <c r="C23" s="126"/>
      <c r="D23" s="127"/>
      <c r="E23" s="127"/>
      <c r="F23" s="127"/>
      <c r="G23" s="127"/>
      <c r="H23" s="127"/>
      <c r="I23" s="127"/>
      <c r="J23" s="127"/>
      <c r="K23" s="127"/>
      <c r="L23" s="127"/>
      <c r="M23" s="127"/>
      <c r="N23" s="127"/>
      <c r="O23" s="127"/>
      <c r="P23" s="127"/>
      <c r="Q23" s="127"/>
      <c r="R23" s="127"/>
      <c r="S23" s="127"/>
      <c r="T23" s="127"/>
      <c r="U23" s="127"/>
      <c r="V23" s="128"/>
    </row>
    <row r="24" spans="1:22" ht="12.75">
      <c r="A24" s="12" t="s">
        <v>86</v>
      </c>
      <c r="B24" s="19" t="s">
        <v>113</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8">
        <v>0</v>
      </c>
    </row>
    <row r="25" spans="1:22" ht="12.75">
      <c r="A25" s="12" t="s">
        <v>87</v>
      </c>
      <c r="B25" s="19" t="s">
        <v>114</v>
      </c>
      <c r="C25" s="126">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6</v>
      </c>
      <c r="T25" s="127">
        <v>6</v>
      </c>
      <c r="U25" s="127">
        <v>6</v>
      </c>
      <c r="V25" s="128">
        <v>6</v>
      </c>
    </row>
    <row r="26" spans="1:22" ht="12.75">
      <c r="A26" s="12" t="s">
        <v>88</v>
      </c>
      <c r="B26" s="19" t="s">
        <v>115</v>
      </c>
      <c r="C26" s="126">
        <v>0</v>
      </c>
      <c r="D26" s="127">
        <v>0</v>
      </c>
      <c r="E26" s="127">
        <v>0</v>
      </c>
      <c r="F26" s="127">
        <v>0</v>
      </c>
      <c r="G26" s="127">
        <v>0</v>
      </c>
      <c r="H26" s="127">
        <v>0</v>
      </c>
      <c r="I26" s="127">
        <v>0</v>
      </c>
      <c r="J26" s="127">
        <v>0</v>
      </c>
      <c r="K26" s="127">
        <v>0</v>
      </c>
      <c r="L26" s="127">
        <v>0</v>
      </c>
      <c r="M26" s="127">
        <v>0</v>
      </c>
      <c r="N26" s="127">
        <v>0</v>
      </c>
      <c r="O26" s="127">
        <v>0</v>
      </c>
      <c r="P26" s="127">
        <v>0</v>
      </c>
      <c r="Q26" s="127">
        <v>0</v>
      </c>
      <c r="R26" s="127">
        <v>0</v>
      </c>
      <c r="S26" s="127">
        <v>6</v>
      </c>
      <c r="T26" s="127">
        <v>6</v>
      </c>
      <c r="U26" s="127">
        <v>6</v>
      </c>
      <c r="V26" s="128">
        <v>6</v>
      </c>
    </row>
    <row r="27" spans="1:22" ht="12.75">
      <c r="A27" s="12" t="s">
        <v>89</v>
      </c>
      <c r="B27" s="19" t="s">
        <v>116</v>
      </c>
      <c r="C27" s="129">
        <v>0</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0</v>
      </c>
      <c r="T27" s="130">
        <v>0</v>
      </c>
      <c r="U27" s="130">
        <v>0</v>
      </c>
      <c r="V27" s="131">
        <v>0</v>
      </c>
    </row>
    <row r="28" spans="1:22" ht="12.75">
      <c r="A28" s="17" t="s">
        <v>124</v>
      </c>
      <c r="B28" s="20" t="s">
        <v>127</v>
      </c>
      <c r="C28" s="34">
        <f>0.5*(C3+C4)</f>
        <v>3</v>
      </c>
      <c r="D28" s="34">
        <f>0.5*(D3+D4)</f>
        <v>3</v>
      </c>
      <c r="E28" s="41">
        <f>0.5*(E3+E4)</f>
        <v>2</v>
      </c>
      <c r="F28" s="41">
        <f aca="true" t="shared" si="0" ref="F28:K28">0.5*(F3+F4)</f>
        <v>2</v>
      </c>
      <c r="G28" s="41">
        <f t="shared" si="0"/>
        <v>2</v>
      </c>
      <c r="H28" s="41">
        <f t="shared" si="0"/>
        <v>2</v>
      </c>
      <c r="I28" s="41">
        <f t="shared" si="0"/>
        <v>2</v>
      </c>
      <c r="J28" s="41">
        <f t="shared" si="0"/>
        <v>2</v>
      </c>
      <c r="K28" s="41">
        <f t="shared" si="0"/>
        <v>2</v>
      </c>
      <c r="L28" s="41">
        <f>0.5*(L3+L4)</f>
        <v>2</v>
      </c>
      <c r="M28" s="41">
        <f aca="true" t="shared" si="1" ref="M28:R28">0.5*(M3+M4)</f>
        <v>2</v>
      </c>
      <c r="N28" s="41">
        <f t="shared" si="1"/>
        <v>2</v>
      </c>
      <c r="O28" s="41">
        <f t="shared" si="1"/>
        <v>2</v>
      </c>
      <c r="P28" s="41">
        <f t="shared" si="1"/>
        <v>2</v>
      </c>
      <c r="Q28" s="41">
        <f t="shared" si="1"/>
        <v>2</v>
      </c>
      <c r="R28" s="41">
        <f t="shared" si="1"/>
        <v>2</v>
      </c>
      <c r="S28" s="41">
        <f>0.5*(S3+S4)</f>
        <v>2</v>
      </c>
      <c r="T28" s="41">
        <f>0.5*(T3+T4)</f>
        <v>2</v>
      </c>
      <c r="U28" s="41">
        <f>0.5*(U3+U4)</f>
        <v>2</v>
      </c>
      <c r="V28" s="74">
        <f>0.5*(V3+V4)</f>
        <v>2</v>
      </c>
    </row>
    <row r="29" spans="1:22" ht="12.75">
      <c r="A29" s="8" t="s">
        <v>125</v>
      </c>
      <c r="B29" s="21" t="s">
        <v>128</v>
      </c>
      <c r="C29" s="35">
        <f>0.142857*(C5+C6+C7)+0.190476*(C8+C9+C10)</f>
        <v>3.666663</v>
      </c>
      <c r="D29" s="35">
        <f>0.142857*(D5+D6+D7)+0.190476*(D8+D9+D10)</f>
        <v>3.666663</v>
      </c>
      <c r="E29" s="42">
        <f>0.142857*(E5+E6+E7)+0.190476*(E8+E9+E10)</f>
        <v>3.666663</v>
      </c>
      <c r="F29" s="42">
        <f aca="true" t="shared" si="2" ref="F29:K29">0.142857*(F5+F6+F7)+0.190476*(F8+F9+F10)</f>
        <v>3.666663</v>
      </c>
      <c r="G29" s="42">
        <f t="shared" si="2"/>
        <v>3.666663</v>
      </c>
      <c r="H29" s="42">
        <f t="shared" si="2"/>
        <v>3.666663</v>
      </c>
      <c r="I29" s="42">
        <f t="shared" si="2"/>
        <v>3.666663</v>
      </c>
      <c r="J29" s="42">
        <f t="shared" si="2"/>
        <v>3.666663</v>
      </c>
      <c r="K29" s="42">
        <f t="shared" si="2"/>
        <v>3.666663</v>
      </c>
      <c r="L29" s="42">
        <f>0.142857*(L5+L6+L7)+0.190476*(L8+L9+L10)</f>
        <v>3.666663</v>
      </c>
      <c r="M29" s="42">
        <f aca="true" t="shared" si="3" ref="M29:R29">0.142857*(M5+M6+M7)+0.190476*(M8+M9+M10)</f>
        <v>3.666663</v>
      </c>
      <c r="N29" s="42">
        <f t="shared" si="3"/>
        <v>3.666663</v>
      </c>
      <c r="O29" s="42">
        <f t="shared" si="3"/>
        <v>3.666663</v>
      </c>
      <c r="P29" s="42">
        <f t="shared" si="3"/>
        <v>3.666663</v>
      </c>
      <c r="Q29" s="42">
        <f t="shared" si="3"/>
        <v>3.666663</v>
      </c>
      <c r="R29" s="42">
        <f t="shared" si="3"/>
        <v>3.666663</v>
      </c>
      <c r="S29" s="42">
        <f>0.142857*(S5+S6+S7)+0.190476*(S8+S9+S10)</f>
        <v>3.666663</v>
      </c>
      <c r="T29" s="42">
        <f>0.142857*(T5+T6+T7)+0.190476*(T8+T9+T10)</f>
        <v>3.666663</v>
      </c>
      <c r="U29" s="42">
        <f>0.142857*(U5+U6+U7)+0.190476*(U8+U9+U10)</f>
        <v>3.666663</v>
      </c>
      <c r="V29" s="75">
        <f>0.142857*(V5+V6+V7)+0.190476*(V8+V9+V10)</f>
        <v>3.666663</v>
      </c>
    </row>
    <row r="30" spans="1:22" ht="12.75">
      <c r="A30" s="8" t="s">
        <v>126</v>
      </c>
      <c r="B30" s="21" t="s">
        <v>129</v>
      </c>
      <c r="C30" s="35">
        <f>0.25*(C11+C12+C13+C14)</f>
        <v>3.5</v>
      </c>
      <c r="D30" s="35">
        <f>0.25*(D11+D12+D13+D14)</f>
        <v>3.5</v>
      </c>
      <c r="E30" s="42">
        <f>0.25*(E11+E12+E13+E14)</f>
        <v>4.25</v>
      </c>
      <c r="F30" s="42">
        <f aca="true" t="shared" si="4" ref="F30:K30">0.25*(F11+F12+F13+F14)</f>
        <v>4.25</v>
      </c>
      <c r="G30" s="42">
        <f t="shared" si="4"/>
        <v>4.25</v>
      </c>
      <c r="H30" s="42">
        <f t="shared" si="4"/>
        <v>4.25</v>
      </c>
      <c r="I30" s="42">
        <f t="shared" si="4"/>
        <v>4.25</v>
      </c>
      <c r="J30" s="42">
        <f t="shared" si="4"/>
        <v>4.25</v>
      </c>
      <c r="K30" s="42">
        <f t="shared" si="4"/>
        <v>4.25</v>
      </c>
      <c r="L30" s="42">
        <f>0.25*(L11+L12+L13+L14)</f>
        <v>4</v>
      </c>
      <c r="M30" s="42">
        <f aca="true" t="shared" si="5" ref="M30:R30">0.25*(M11+M12+M13+M14)</f>
        <v>4</v>
      </c>
      <c r="N30" s="42">
        <f t="shared" si="5"/>
        <v>4</v>
      </c>
      <c r="O30" s="42">
        <f t="shared" si="5"/>
        <v>4</v>
      </c>
      <c r="P30" s="42">
        <f t="shared" si="5"/>
        <v>4</v>
      </c>
      <c r="Q30" s="42">
        <f t="shared" si="5"/>
        <v>4</v>
      </c>
      <c r="R30" s="42">
        <f t="shared" si="5"/>
        <v>4</v>
      </c>
      <c r="S30" s="42">
        <f>0.25*(S11+S12+S13+S14)</f>
        <v>4</v>
      </c>
      <c r="T30" s="42">
        <f>0.25*(T11+T12+T13+T14)</f>
        <v>4</v>
      </c>
      <c r="U30" s="42">
        <f>0.25*(U11+U12+U13+U14)</f>
        <v>4</v>
      </c>
      <c r="V30" s="75">
        <f>0.25*(V11+V12+V13+V14)</f>
        <v>4</v>
      </c>
    </row>
    <row r="31" spans="1:22" ht="12.75">
      <c r="A31" s="8" t="s">
        <v>130</v>
      </c>
      <c r="B31" s="21" t="s">
        <v>1</v>
      </c>
      <c r="C31" s="35">
        <f>0.5*C16+0.25*(C17+C18)</f>
        <v>0.25</v>
      </c>
      <c r="D31" s="35">
        <f>0.5*D16+0.25*(D17+D18)</f>
        <v>0.25</v>
      </c>
      <c r="E31" s="42">
        <f>0.5*E16+0.25*(E17+E18)</f>
        <v>3.25</v>
      </c>
      <c r="F31" s="42">
        <f aca="true" t="shared" si="6" ref="F31:K31">0.5*F16+0.25*(F17+F18)</f>
        <v>3.25</v>
      </c>
      <c r="G31" s="42">
        <f t="shared" si="6"/>
        <v>3.25</v>
      </c>
      <c r="H31" s="42">
        <f t="shared" si="6"/>
        <v>3.25</v>
      </c>
      <c r="I31" s="42">
        <f t="shared" si="6"/>
        <v>3.25</v>
      </c>
      <c r="J31" s="42">
        <f t="shared" si="6"/>
        <v>3.25</v>
      </c>
      <c r="K31" s="42">
        <f t="shared" si="6"/>
        <v>3.25</v>
      </c>
      <c r="L31" s="42">
        <f>0.5*L16+0.25*(L17+L18)</f>
        <v>0</v>
      </c>
      <c r="M31" s="42">
        <f aca="true" t="shared" si="7" ref="M31:R31">0.5*M16+0.25*(M17+M18)</f>
        <v>0</v>
      </c>
      <c r="N31" s="42">
        <f t="shared" si="7"/>
        <v>0</v>
      </c>
      <c r="O31" s="42">
        <f t="shared" si="7"/>
        <v>0</v>
      </c>
      <c r="P31" s="42">
        <f t="shared" si="7"/>
        <v>0</v>
      </c>
      <c r="Q31" s="42">
        <f t="shared" si="7"/>
        <v>0</v>
      </c>
      <c r="R31" s="42">
        <f t="shared" si="7"/>
        <v>0</v>
      </c>
      <c r="S31" s="42">
        <f>0.5*S16+0.25*(S17+S18)</f>
        <v>0</v>
      </c>
      <c r="T31" s="42">
        <f>0.5*T16+0.25*(T17+T18)</f>
        <v>0</v>
      </c>
      <c r="U31" s="42">
        <f>0.5*U16+0.25*(U17+U18)</f>
        <v>0</v>
      </c>
      <c r="V31" s="75">
        <f>0.5*V16+0.25*(V17+V18)</f>
        <v>0</v>
      </c>
    </row>
    <row r="32" spans="1:22" ht="12.75">
      <c r="A32" s="8" t="s">
        <v>131</v>
      </c>
      <c r="B32" s="21" t="s">
        <v>132</v>
      </c>
      <c r="C32" s="35">
        <f>0.5*C19+0.25*(C20+C21)</f>
        <v>0.5</v>
      </c>
      <c r="D32" s="35">
        <f>0.5*D19+0.25*(D20+D21)</f>
        <v>0.5</v>
      </c>
      <c r="E32" s="42">
        <f>0.5*E19+0.25*(E20+E21)</f>
        <v>0.5</v>
      </c>
      <c r="F32" s="42">
        <f aca="true" t="shared" si="8" ref="F32:K32">0.5*F19+0.25*(F20+F21)</f>
        <v>0.5</v>
      </c>
      <c r="G32" s="42">
        <f t="shared" si="8"/>
        <v>0.5</v>
      </c>
      <c r="H32" s="42">
        <f t="shared" si="8"/>
        <v>0.5</v>
      </c>
      <c r="I32" s="42">
        <f t="shared" si="8"/>
        <v>0.5</v>
      </c>
      <c r="J32" s="42">
        <f t="shared" si="8"/>
        <v>0.5</v>
      </c>
      <c r="K32" s="42">
        <f t="shared" si="8"/>
        <v>0.5</v>
      </c>
      <c r="L32" s="42">
        <f>0.5*L19+0.25*(L20+L21)</f>
        <v>0.5</v>
      </c>
      <c r="M32" s="42">
        <f aca="true" t="shared" si="9" ref="M32:R32">0.5*M19+0.25*(M20+M21)</f>
        <v>0.5</v>
      </c>
      <c r="N32" s="42">
        <f t="shared" si="9"/>
        <v>0.5</v>
      </c>
      <c r="O32" s="42">
        <f t="shared" si="9"/>
        <v>0.5</v>
      </c>
      <c r="P32" s="42">
        <f t="shared" si="9"/>
        <v>0.5</v>
      </c>
      <c r="Q32" s="42">
        <f t="shared" si="9"/>
        <v>0.5</v>
      </c>
      <c r="R32" s="42">
        <f t="shared" si="9"/>
        <v>0.5</v>
      </c>
      <c r="S32" s="42">
        <f>0.5*S19+0.25*(S20+S21)</f>
        <v>0.5</v>
      </c>
      <c r="T32" s="42">
        <f>0.5*T19+0.25*(T20+T21)</f>
        <v>0.5</v>
      </c>
      <c r="U32" s="42">
        <f>0.5*U19+0.25*(U20+U21)</f>
        <v>0.5</v>
      </c>
      <c r="V32" s="75">
        <f>0.5*V19+0.25*(V20+V21)</f>
        <v>0.5</v>
      </c>
    </row>
    <row r="33" spans="1:22" ht="12.75">
      <c r="A33" s="18" t="s">
        <v>2</v>
      </c>
      <c r="B33" s="22" t="s">
        <v>120</v>
      </c>
      <c r="C33" s="36">
        <f>0.25*(C24+C25+C26+C27)</f>
        <v>0</v>
      </c>
      <c r="D33" s="36">
        <f>0.25*(D24+D25+D26+D27)</f>
        <v>0</v>
      </c>
      <c r="E33" s="43">
        <f>0.25*(E24+E25+E26+E27)</f>
        <v>0</v>
      </c>
      <c r="F33" s="43">
        <f aca="true" t="shared" si="10" ref="F33:K33">0.25*(F24+F25+F26+F27)</f>
        <v>0</v>
      </c>
      <c r="G33" s="43">
        <f t="shared" si="10"/>
        <v>0</v>
      </c>
      <c r="H33" s="43">
        <f t="shared" si="10"/>
        <v>0</v>
      </c>
      <c r="I33" s="43">
        <f t="shared" si="10"/>
        <v>0</v>
      </c>
      <c r="J33" s="43">
        <f t="shared" si="10"/>
        <v>0</v>
      </c>
      <c r="K33" s="43">
        <f t="shared" si="10"/>
        <v>0</v>
      </c>
      <c r="L33" s="43">
        <f>0.25*(L24+L25+L26+L27)</f>
        <v>0</v>
      </c>
      <c r="M33" s="43">
        <f aca="true" t="shared" si="11" ref="M33:R33">0.25*(M24+M25+M26+M27)</f>
        <v>0</v>
      </c>
      <c r="N33" s="43">
        <f t="shared" si="11"/>
        <v>0</v>
      </c>
      <c r="O33" s="43">
        <f t="shared" si="11"/>
        <v>0</v>
      </c>
      <c r="P33" s="43">
        <f t="shared" si="11"/>
        <v>0</v>
      </c>
      <c r="Q33" s="43">
        <f t="shared" si="11"/>
        <v>0</v>
      </c>
      <c r="R33" s="43">
        <f t="shared" si="11"/>
        <v>0</v>
      </c>
      <c r="S33" s="43">
        <f>0.25*(S24+S25+S26+S27)</f>
        <v>3</v>
      </c>
      <c r="T33" s="43">
        <f>0.25*(T24+T25+T26+T27)</f>
        <v>3</v>
      </c>
      <c r="U33" s="43">
        <f>0.25*(U24+U25+U26+U27)</f>
        <v>3</v>
      </c>
      <c r="V33" s="76">
        <f>0.25*(V24+V25+V26+V27)</f>
        <v>3</v>
      </c>
    </row>
    <row r="34" spans="1:22" ht="12.75">
      <c r="A34" s="16" t="s">
        <v>0</v>
      </c>
      <c r="B34" s="23" t="s">
        <v>121</v>
      </c>
      <c r="C34" s="37">
        <f>1/3*(C28+C29+C30)</f>
        <v>3.3888876666666663</v>
      </c>
      <c r="D34" s="37">
        <f>1/3*(D28+D29+D30)</f>
        <v>3.3888876666666663</v>
      </c>
      <c r="E34" s="44">
        <f>1/3*(E28+E29+E30)</f>
        <v>3.3055543333333333</v>
      </c>
      <c r="F34" s="44">
        <f aca="true" t="shared" si="12" ref="F34:K34">1/3*(F28+F29+F30)</f>
        <v>3.3055543333333333</v>
      </c>
      <c r="G34" s="44">
        <f t="shared" si="12"/>
        <v>3.3055543333333333</v>
      </c>
      <c r="H34" s="44">
        <f t="shared" si="12"/>
        <v>3.3055543333333333</v>
      </c>
      <c r="I34" s="44">
        <f t="shared" si="12"/>
        <v>3.3055543333333333</v>
      </c>
      <c r="J34" s="44">
        <f t="shared" si="12"/>
        <v>3.3055543333333333</v>
      </c>
      <c r="K34" s="44">
        <f t="shared" si="12"/>
        <v>3.3055543333333333</v>
      </c>
      <c r="L34" s="44">
        <f>1/3*(L28+L29+L30)</f>
        <v>3.222221</v>
      </c>
      <c r="M34" s="44">
        <f aca="true" t="shared" si="13" ref="M34:R34">1/3*(M28+M29+M30)</f>
        <v>3.222221</v>
      </c>
      <c r="N34" s="44">
        <f t="shared" si="13"/>
        <v>3.222221</v>
      </c>
      <c r="O34" s="44">
        <f t="shared" si="13"/>
        <v>3.222221</v>
      </c>
      <c r="P34" s="44">
        <f t="shared" si="13"/>
        <v>3.222221</v>
      </c>
      <c r="Q34" s="44">
        <f t="shared" si="13"/>
        <v>3.222221</v>
      </c>
      <c r="R34" s="44">
        <f t="shared" si="13"/>
        <v>3.222221</v>
      </c>
      <c r="S34" s="44">
        <f>1/3*(S28+S29+S30)</f>
        <v>3.222221</v>
      </c>
      <c r="T34" s="44">
        <f>1/3*(T28+T29+T30)</f>
        <v>3.222221</v>
      </c>
      <c r="U34" s="44">
        <f>1/3*(U28+U29+U30)</f>
        <v>3.222221</v>
      </c>
      <c r="V34" s="77">
        <f>1/3*(V28+V29+V30)</f>
        <v>3.222221</v>
      </c>
    </row>
    <row r="35" spans="1:22" ht="12.75">
      <c r="A35" s="13" t="s">
        <v>117</v>
      </c>
      <c r="B35" s="24" t="s">
        <v>122</v>
      </c>
      <c r="C35" s="38">
        <f>0.5*(C31+C32)</f>
        <v>0.375</v>
      </c>
      <c r="D35" s="38">
        <f>0.5*(D31+D32)</f>
        <v>0.375</v>
      </c>
      <c r="E35" s="45">
        <f>0.5*(E31+E32)</f>
        <v>1.875</v>
      </c>
      <c r="F35" s="45">
        <f aca="true" t="shared" si="14" ref="F35:K35">0.5*(F31+F32)</f>
        <v>1.875</v>
      </c>
      <c r="G35" s="45">
        <f t="shared" si="14"/>
        <v>1.875</v>
      </c>
      <c r="H35" s="45">
        <f t="shared" si="14"/>
        <v>1.875</v>
      </c>
      <c r="I35" s="45">
        <f t="shared" si="14"/>
        <v>1.875</v>
      </c>
      <c r="J35" s="45">
        <f t="shared" si="14"/>
        <v>1.875</v>
      </c>
      <c r="K35" s="45">
        <f t="shared" si="14"/>
        <v>1.875</v>
      </c>
      <c r="L35" s="45">
        <f>0.5*(L31+L32)</f>
        <v>0.25</v>
      </c>
      <c r="M35" s="45">
        <f aca="true" t="shared" si="15" ref="M35:R35">0.5*(M31+M32)</f>
        <v>0.25</v>
      </c>
      <c r="N35" s="45">
        <f t="shared" si="15"/>
        <v>0.25</v>
      </c>
      <c r="O35" s="45">
        <f t="shared" si="15"/>
        <v>0.25</v>
      </c>
      <c r="P35" s="45">
        <f t="shared" si="15"/>
        <v>0.25</v>
      </c>
      <c r="Q35" s="45">
        <f t="shared" si="15"/>
        <v>0.25</v>
      </c>
      <c r="R35" s="45">
        <f t="shared" si="15"/>
        <v>0.25</v>
      </c>
      <c r="S35" s="45">
        <f>0.5*(S31+S32)</f>
        <v>0.25</v>
      </c>
      <c r="T35" s="45">
        <f>0.5*(T31+T32)</f>
        <v>0.25</v>
      </c>
      <c r="U35" s="45">
        <f>0.5*(U31+U32)</f>
        <v>0.25</v>
      </c>
      <c r="V35" s="78">
        <f>0.5*(V31+V32)</f>
        <v>0.25</v>
      </c>
    </row>
    <row r="36" spans="1:22" ht="12.75">
      <c r="A36" s="14" t="s">
        <v>2</v>
      </c>
      <c r="B36" s="25" t="s">
        <v>123</v>
      </c>
      <c r="C36" s="39">
        <f>C33</f>
        <v>0</v>
      </c>
      <c r="D36" s="39">
        <f>D33</f>
        <v>0</v>
      </c>
      <c r="E36" s="46">
        <f>E33</f>
        <v>0</v>
      </c>
      <c r="F36" s="46">
        <f aca="true" t="shared" si="16" ref="F36:K36">F33</f>
        <v>0</v>
      </c>
      <c r="G36" s="46">
        <f t="shared" si="16"/>
        <v>0</v>
      </c>
      <c r="H36" s="46">
        <f t="shared" si="16"/>
        <v>0</v>
      </c>
      <c r="I36" s="46">
        <f t="shared" si="16"/>
        <v>0</v>
      </c>
      <c r="J36" s="46">
        <f t="shared" si="16"/>
        <v>0</v>
      </c>
      <c r="K36" s="46">
        <f t="shared" si="16"/>
        <v>0</v>
      </c>
      <c r="L36" s="46">
        <f>L33</f>
        <v>0</v>
      </c>
      <c r="M36" s="46">
        <f aca="true" t="shared" si="17" ref="M36:R36">M33</f>
        <v>0</v>
      </c>
      <c r="N36" s="46">
        <f t="shared" si="17"/>
        <v>0</v>
      </c>
      <c r="O36" s="46">
        <f t="shared" si="17"/>
        <v>0</v>
      </c>
      <c r="P36" s="46">
        <f t="shared" si="17"/>
        <v>0</v>
      </c>
      <c r="Q36" s="46">
        <f t="shared" si="17"/>
        <v>0</v>
      </c>
      <c r="R36" s="46">
        <f t="shared" si="17"/>
        <v>0</v>
      </c>
      <c r="S36" s="46">
        <f>S33</f>
        <v>3</v>
      </c>
      <c r="T36" s="46">
        <f>T33</f>
        <v>3</v>
      </c>
      <c r="U36" s="46">
        <f>U33</f>
        <v>3</v>
      </c>
      <c r="V36" s="79">
        <f>V33</f>
        <v>3</v>
      </c>
    </row>
    <row r="37" spans="1:22" ht="12.75">
      <c r="A37" s="15" t="s">
        <v>118</v>
      </c>
      <c r="B37" s="26"/>
      <c r="C37" s="40">
        <f>5/12*C34+5/12*C35+2/12*C36</f>
        <v>1.5682865277777778</v>
      </c>
      <c r="D37" s="40">
        <f>5/12*D34+5/12*D35+2/12*D36</f>
        <v>1.5682865277777778</v>
      </c>
      <c r="E37" s="47">
        <f>5/12*E34+5/12*E35+2/12*E36</f>
        <v>2.1585643055555557</v>
      </c>
      <c r="F37" s="47">
        <f aca="true" t="shared" si="18" ref="F37:K37">5/12*F34+5/12*F35+2/12*F36</f>
        <v>2.1585643055555557</v>
      </c>
      <c r="G37" s="47">
        <f t="shared" si="18"/>
        <v>2.1585643055555557</v>
      </c>
      <c r="H37" s="47">
        <f t="shared" si="18"/>
        <v>2.1585643055555557</v>
      </c>
      <c r="I37" s="47">
        <f t="shared" si="18"/>
        <v>2.1585643055555557</v>
      </c>
      <c r="J37" s="47">
        <f t="shared" si="18"/>
        <v>2.1585643055555557</v>
      </c>
      <c r="K37" s="47">
        <f t="shared" si="18"/>
        <v>2.1585643055555557</v>
      </c>
      <c r="L37" s="47">
        <f>5/12*L34+5/12*L35+2/12*L36</f>
        <v>1.44675875</v>
      </c>
      <c r="M37" s="47">
        <f aca="true" t="shared" si="19" ref="M37:R37">5/12*M34+5/12*M35+2/12*M36</f>
        <v>1.44675875</v>
      </c>
      <c r="N37" s="47">
        <f t="shared" si="19"/>
        <v>1.44675875</v>
      </c>
      <c r="O37" s="47">
        <f t="shared" si="19"/>
        <v>1.44675875</v>
      </c>
      <c r="P37" s="47">
        <f t="shared" si="19"/>
        <v>1.44675875</v>
      </c>
      <c r="Q37" s="47">
        <f t="shared" si="19"/>
        <v>1.44675875</v>
      </c>
      <c r="R37" s="47">
        <f t="shared" si="19"/>
        <v>1.44675875</v>
      </c>
      <c r="S37" s="47">
        <f>5/12*S34+5/12*S35+2/12*S36</f>
        <v>1.94675875</v>
      </c>
      <c r="T37" s="47">
        <f>5/12*T34+5/12*T35+2/12*T36</f>
        <v>1.94675875</v>
      </c>
      <c r="U37" s="47">
        <f>5/12*U34+5/12*U35+2/12*U36</f>
        <v>1.94675875</v>
      </c>
      <c r="V37" s="80">
        <f>5/12*V34+5/12*V35+2/12*V36</f>
        <v>1.94675875</v>
      </c>
    </row>
    <row r="38" spans="1:22" s="2" customFormat="1" ht="12.75">
      <c r="A38" s="1"/>
      <c r="B38" s="1"/>
      <c r="C38" s="144"/>
      <c r="D38" s="144"/>
      <c r="E38" s="144"/>
      <c r="F38" s="144"/>
      <c r="G38" s="144"/>
      <c r="H38" s="144"/>
      <c r="I38" s="144"/>
      <c r="J38" s="144"/>
      <c r="K38" s="144"/>
      <c r="L38" s="144"/>
      <c r="M38" s="144"/>
      <c r="N38" s="144"/>
      <c r="O38" s="144"/>
      <c r="P38" s="144"/>
      <c r="Q38" s="144"/>
      <c r="R38" s="144"/>
      <c r="S38" s="144"/>
      <c r="T38" s="144"/>
      <c r="U38" s="144"/>
      <c r="V38" s="144"/>
    </row>
    <row r="39" spans="13:19" ht="12.75">
      <c r="M39" s="9" t="s">
        <v>135</v>
      </c>
      <c r="S39" s="9" t="s">
        <v>136</v>
      </c>
    </row>
    <row r="45" spans="1:14" s="68" customFormat="1" ht="12.75">
      <c r="A45" s="5" t="s">
        <v>4</v>
      </c>
      <c r="N45" s="7"/>
    </row>
    <row r="46" spans="1:21" s="4" customFormat="1" ht="12.75">
      <c r="A46" s="27" t="s">
        <v>94</v>
      </c>
      <c r="B46" s="28" t="s">
        <v>119</v>
      </c>
      <c r="C46" s="30">
        <v>1990</v>
      </c>
      <c r="D46" s="30">
        <v>1991</v>
      </c>
      <c r="E46" s="30">
        <v>1992</v>
      </c>
      <c r="F46" s="30">
        <v>1993</v>
      </c>
      <c r="G46" s="30">
        <v>1994</v>
      </c>
      <c r="H46" s="30">
        <v>1995</v>
      </c>
      <c r="I46" s="30">
        <v>1996</v>
      </c>
      <c r="J46" s="30">
        <v>1997</v>
      </c>
      <c r="K46" s="30">
        <v>1998</v>
      </c>
      <c r="L46" s="30">
        <v>1999</v>
      </c>
      <c r="M46" s="30">
        <v>2000</v>
      </c>
      <c r="N46" s="30">
        <v>2001</v>
      </c>
      <c r="O46" s="30">
        <v>2002</v>
      </c>
      <c r="P46" s="30">
        <v>2002</v>
      </c>
      <c r="Q46" s="30">
        <v>2004</v>
      </c>
      <c r="R46" s="30">
        <v>2005</v>
      </c>
      <c r="S46" s="30">
        <v>2006</v>
      </c>
      <c r="T46" s="30">
        <v>2007</v>
      </c>
      <c r="U46" s="30">
        <v>2008</v>
      </c>
    </row>
    <row r="47" spans="3:21" s="68" customFormat="1" ht="12.75">
      <c r="C47" s="69">
        <f aca="true" t="shared" si="20" ref="C47:D50">C34</f>
        <v>3.3888876666666663</v>
      </c>
      <c r="D47" s="69">
        <f t="shared" si="20"/>
        <v>3.3888876666666663</v>
      </c>
      <c r="E47" s="69">
        <v>3.3888876666666663</v>
      </c>
      <c r="F47" s="69">
        <f aca="true" t="shared" si="21" ref="F47:U50">F34</f>
        <v>3.3055543333333333</v>
      </c>
      <c r="G47" s="69">
        <f t="shared" si="21"/>
        <v>3.3055543333333333</v>
      </c>
      <c r="H47" s="69">
        <f t="shared" si="21"/>
        <v>3.3055543333333333</v>
      </c>
      <c r="I47" s="69">
        <f t="shared" si="21"/>
        <v>3.3055543333333333</v>
      </c>
      <c r="J47" s="69">
        <f t="shared" si="21"/>
        <v>3.3055543333333333</v>
      </c>
      <c r="K47" s="69">
        <f t="shared" si="21"/>
        <v>3.3055543333333333</v>
      </c>
      <c r="L47" s="69">
        <v>3.3055543333333333</v>
      </c>
      <c r="M47" s="69">
        <f t="shared" si="21"/>
        <v>3.222221</v>
      </c>
      <c r="N47" s="69">
        <v>2.8650783333333334</v>
      </c>
      <c r="O47" s="69">
        <f t="shared" si="21"/>
        <v>3.222221</v>
      </c>
      <c r="P47" s="69">
        <f t="shared" si="21"/>
        <v>3.222221</v>
      </c>
      <c r="Q47" s="69">
        <f t="shared" si="21"/>
        <v>3.222221</v>
      </c>
      <c r="R47" s="69">
        <f t="shared" si="21"/>
        <v>3.222221</v>
      </c>
      <c r="S47" s="69">
        <f t="shared" si="21"/>
        <v>3.222221</v>
      </c>
      <c r="T47" s="69">
        <f t="shared" si="21"/>
        <v>3.222221</v>
      </c>
      <c r="U47" s="69">
        <f t="shared" si="21"/>
        <v>3.222221</v>
      </c>
    </row>
    <row r="48" spans="3:21" s="68" customFormat="1" ht="12.75">
      <c r="C48" s="69">
        <f t="shared" si="20"/>
        <v>0.375</v>
      </c>
      <c r="D48" s="69">
        <f t="shared" si="20"/>
        <v>0.375</v>
      </c>
      <c r="E48" s="69">
        <v>0.25</v>
      </c>
      <c r="F48" s="69">
        <f aca="true" t="shared" si="22" ref="F48:K48">F35</f>
        <v>1.875</v>
      </c>
      <c r="G48" s="69">
        <f t="shared" si="22"/>
        <v>1.875</v>
      </c>
      <c r="H48" s="69">
        <f t="shared" si="22"/>
        <v>1.875</v>
      </c>
      <c r="I48" s="69">
        <f t="shared" si="22"/>
        <v>1.875</v>
      </c>
      <c r="J48" s="69">
        <f t="shared" si="22"/>
        <v>1.875</v>
      </c>
      <c r="K48" s="69">
        <f t="shared" si="22"/>
        <v>1.875</v>
      </c>
      <c r="L48" s="69">
        <v>1.75</v>
      </c>
      <c r="M48" s="69">
        <f>M35</f>
        <v>0.25</v>
      </c>
      <c r="N48" s="69">
        <v>1.25</v>
      </c>
      <c r="O48" s="69">
        <f>O35</f>
        <v>0.25</v>
      </c>
      <c r="P48" s="69">
        <f t="shared" si="21"/>
        <v>0.25</v>
      </c>
      <c r="Q48" s="69">
        <f t="shared" si="21"/>
        <v>0.25</v>
      </c>
      <c r="R48" s="69">
        <f t="shared" si="21"/>
        <v>0.25</v>
      </c>
      <c r="S48" s="69">
        <f t="shared" si="21"/>
        <v>0.25</v>
      </c>
      <c r="T48" s="69">
        <f t="shared" si="21"/>
        <v>0.25</v>
      </c>
      <c r="U48" s="69">
        <f t="shared" si="21"/>
        <v>0.25</v>
      </c>
    </row>
    <row r="49" spans="3:21" s="68" customFormat="1" ht="12.75">
      <c r="C49" s="69">
        <f t="shared" si="20"/>
        <v>0</v>
      </c>
      <c r="D49" s="69">
        <f t="shared" si="20"/>
        <v>0</v>
      </c>
      <c r="E49" s="69">
        <v>0</v>
      </c>
      <c r="F49" s="69">
        <f t="shared" si="21"/>
        <v>0</v>
      </c>
      <c r="G49" s="69">
        <f t="shared" si="21"/>
        <v>0</v>
      </c>
      <c r="H49" s="69">
        <f t="shared" si="21"/>
        <v>0</v>
      </c>
      <c r="I49" s="69">
        <f t="shared" si="21"/>
        <v>0</v>
      </c>
      <c r="J49" s="69">
        <f t="shared" si="21"/>
        <v>0</v>
      </c>
      <c r="K49" s="69">
        <f t="shared" si="21"/>
        <v>0</v>
      </c>
      <c r="L49" s="69">
        <v>0</v>
      </c>
      <c r="M49" s="69">
        <f t="shared" si="21"/>
        <v>0</v>
      </c>
      <c r="N49" s="69">
        <v>2.625</v>
      </c>
      <c r="O49" s="69">
        <f t="shared" si="21"/>
        <v>0</v>
      </c>
      <c r="P49" s="69">
        <f t="shared" si="21"/>
        <v>0</v>
      </c>
      <c r="Q49" s="69">
        <f t="shared" si="21"/>
        <v>0</v>
      </c>
      <c r="R49" s="69">
        <f t="shared" si="21"/>
        <v>0</v>
      </c>
      <c r="S49" s="69">
        <f t="shared" si="21"/>
        <v>3</v>
      </c>
      <c r="T49" s="69">
        <f t="shared" si="21"/>
        <v>3</v>
      </c>
      <c r="U49" s="69">
        <f t="shared" si="21"/>
        <v>3</v>
      </c>
    </row>
    <row r="50" spans="3:21" s="68" customFormat="1" ht="12.75">
      <c r="C50" s="69">
        <f t="shared" si="20"/>
        <v>1.5682865277777778</v>
      </c>
      <c r="D50" s="69">
        <f t="shared" si="20"/>
        <v>1.5682865277777778</v>
      </c>
      <c r="E50" s="69">
        <v>1.52</v>
      </c>
      <c r="F50" s="69">
        <f t="shared" si="21"/>
        <v>2.1585643055555557</v>
      </c>
      <c r="G50" s="69">
        <f t="shared" si="21"/>
        <v>2.1585643055555557</v>
      </c>
      <c r="H50" s="69">
        <f t="shared" si="21"/>
        <v>2.1585643055555557</v>
      </c>
      <c r="I50" s="69">
        <f t="shared" si="21"/>
        <v>2.1585643055555557</v>
      </c>
      <c r="J50" s="69">
        <f t="shared" si="21"/>
        <v>2.1585643055555557</v>
      </c>
      <c r="K50" s="69">
        <f t="shared" si="21"/>
        <v>2.1585643055555557</v>
      </c>
      <c r="L50" s="69">
        <v>2.106480972222222</v>
      </c>
      <c r="M50" s="69">
        <f t="shared" si="21"/>
        <v>1.44675875</v>
      </c>
      <c r="N50" s="69">
        <v>2.1521159722222225</v>
      </c>
      <c r="O50" s="69">
        <f t="shared" si="21"/>
        <v>1.44675875</v>
      </c>
      <c r="P50" s="69">
        <f t="shared" si="21"/>
        <v>1.44675875</v>
      </c>
      <c r="Q50" s="69">
        <f t="shared" si="21"/>
        <v>1.44675875</v>
      </c>
      <c r="R50" s="69">
        <f t="shared" si="21"/>
        <v>1.44675875</v>
      </c>
      <c r="S50" s="69">
        <f t="shared" si="21"/>
        <v>1.94675875</v>
      </c>
      <c r="T50" s="69">
        <f t="shared" si="21"/>
        <v>1.94675875</v>
      </c>
      <c r="U50" s="69">
        <f t="shared" si="21"/>
        <v>1.94675875</v>
      </c>
    </row>
  </sheetData>
  <sheetProtection/>
  <printOptions/>
  <pageMargins left="0.75" right="0.75" top="1" bottom="1" header="0.5" footer="0.5"/>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W50"/>
  <sheetViews>
    <sheetView zoomScalePageLayoutView="0" workbookViewId="0" topLeftCell="A1">
      <pane xSplit="2" ySplit="2" topLeftCell="C33" activePane="bottomRight" state="frozen"/>
      <selection pane="topLeft" activeCell="A1" sqref="A1"/>
      <selection pane="topRight" activeCell="C1" sqref="C1"/>
      <selection pane="bottomLeft" activeCell="A1" sqref="A1"/>
      <selection pane="bottomRight" activeCell="A2" sqref="A2:V37"/>
    </sheetView>
  </sheetViews>
  <sheetFormatPr defaultColWidth="9.140625" defaultRowHeight="12.75"/>
  <cols>
    <col min="2" max="2" width="43.57421875" style="0" customWidth="1"/>
    <col min="3" max="23" width="5.8515625" style="0" customWidth="1"/>
  </cols>
  <sheetData>
    <row r="1" spans="1:22" s="4" customFormat="1" ht="12.75">
      <c r="A1" s="148" t="s">
        <v>152</v>
      </c>
      <c r="B1" s="148"/>
      <c r="C1" s="148" t="s">
        <v>146</v>
      </c>
      <c r="D1" s="148" t="s">
        <v>146</v>
      </c>
      <c r="E1" s="148" t="s">
        <v>146</v>
      </c>
      <c r="F1" s="148" t="s">
        <v>146</v>
      </c>
      <c r="G1" s="148" t="s">
        <v>146</v>
      </c>
      <c r="H1" s="148" t="s">
        <v>146</v>
      </c>
      <c r="I1" s="148" t="s">
        <v>146</v>
      </c>
      <c r="J1" s="148" t="s">
        <v>146</v>
      </c>
      <c r="K1" s="148" t="s">
        <v>146</v>
      </c>
      <c r="L1" s="148" t="s">
        <v>146</v>
      </c>
      <c r="M1" s="148" t="s">
        <v>146</v>
      </c>
      <c r="N1" s="148" t="s">
        <v>146</v>
      </c>
      <c r="O1" s="148" t="s">
        <v>146</v>
      </c>
      <c r="P1" s="148" t="s">
        <v>146</v>
      </c>
      <c r="Q1" s="148" t="s">
        <v>146</v>
      </c>
      <c r="R1" s="148" t="s">
        <v>146</v>
      </c>
      <c r="S1" s="148" t="s">
        <v>146</v>
      </c>
      <c r="T1" s="148" t="s">
        <v>146</v>
      </c>
      <c r="U1" s="148" t="s">
        <v>146</v>
      </c>
      <c r="V1" s="148" t="s">
        <v>146</v>
      </c>
    </row>
    <row r="2" spans="1:23" s="4" customFormat="1" ht="12.75">
      <c r="A2" s="27" t="s">
        <v>90</v>
      </c>
      <c r="B2" s="28" t="s">
        <v>91</v>
      </c>
      <c r="C2" s="29" t="s">
        <v>25</v>
      </c>
      <c r="D2" s="30" t="s">
        <v>26</v>
      </c>
      <c r="E2" s="30" t="s">
        <v>27</v>
      </c>
      <c r="F2" s="30" t="s">
        <v>28</v>
      </c>
      <c r="G2" s="30" t="s">
        <v>29</v>
      </c>
      <c r="H2" s="30" t="s">
        <v>30</v>
      </c>
      <c r="I2" s="30" t="s">
        <v>31</v>
      </c>
      <c r="J2" s="30" t="s">
        <v>32</v>
      </c>
      <c r="K2" s="30" t="s">
        <v>33</v>
      </c>
      <c r="L2" s="30" t="s">
        <v>34</v>
      </c>
      <c r="M2" s="30" t="s">
        <v>48</v>
      </c>
      <c r="N2" s="30" t="s">
        <v>49</v>
      </c>
      <c r="O2" s="30" t="s">
        <v>50</v>
      </c>
      <c r="P2" s="30" t="s">
        <v>51</v>
      </c>
      <c r="Q2" s="30" t="s">
        <v>52</v>
      </c>
      <c r="R2" s="30" t="s">
        <v>53</v>
      </c>
      <c r="S2" s="30" t="s">
        <v>54</v>
      </c>
      <c r="T2" s="30" t="s">
        <v>55</v>
      </c>
      <c r="U2" s="30" t="s">
        <v>56</v>
      </c>
      <c r="V2" s="30" t="s">
        <v>57</v>
      </c>
      <c r="W2" s="145"/>
    </row>
    <row r="3" spans="1:23" ht="12.75">
      <c r="A3" s="12" t="s">
        <v>65</v>
      </c>
      <c r="B3" s="19" t="s">
        <v>106</v>
      </c>
      <c r="C3" s="123">
        <v>6</v>
      </c>
      <c r="D3" s="124">
        <v>6</v>
      </c>
      <c r="E3" s="124">
        <v>6</v>
      </c>
      <c r="F3" s="124">
        <v>6</v>
      </c>
      <c r="G3" s="124">
        <v>6</v>
      </c>
      <c r="H3" s="124">
        <v>6</v>
      </c>
      <c r="I3" s="124">
        <v>6</v>
      </c>
      <c r="J3" s="124">
        <v>6</v>
      </c>
      <c r="K3" s="124">
        <v>6</v>
      </c>
      <c r="L3" s="124">
        <v>6</v>
      </c>
      <c r="M3" s="124">
        <v>6</v>
      </c>
      <c r="N3" s="124">
        <v>6</v>
      </c>
      <c r="O3" s="124">
        <v>6</v>
      </c>
      <c r="P3" s="124">
        <v>6</v>
      </c>
      <c r="Q3" s="124">
        <v>6</v>
      </c>
      <c r="R3" s="124">
        <v>6</v>
      </c>
      <c r="S3" s="124">
        <v>0</v>
      </c>
      <c r="T3" s="124">
        <v>0</v>
      </c>
      <c r="U3" s="124">
        <v>0</v>
      </c>
      <c r="V3" s="125">
        <v>0</v>
      </c>
      <c r="W3" s="91"/>
    </row>
    <row r="4" spans="1:23" ht="12.75">
      <c r="A4" s="12" t="s">
        <v>66</v>
      </c>
      <c r="B4" s="19" t="s">
        <v>95</v>
      </c>
      <c r="C4" s="126">
        <v>0</v>
      </c>
      <c r="D4" s="127">
        <v>0</v>
      </c>
      <c r="E4" s="127">
        <v>0</v>
      </c>
      <c r="F4" s="127">
        <v>0</v>
      </c>
      <c r="G4" s="127">
        <v>0</v>
      </c>
      <c r="H4" s="127">
        <v>0</v>
      </c>
      <c r="I4" s="127">
        <v>0</v>
      </c>
      <c r="J4" s="127">
        <v>0</v>
      </c>
      <c r="K4" s="127">
        <v>0</v>
      </c>
      <c r="L4" s="127">
        <v>0</v>
      </c>
      <c r="M4" s="127">
        <v>0</v>
      </c>
      <c r="N4" s="127">
        <v>0</v>
      </c>
      <c r="O4" s="127">
        <v>0</v>
      </c>
      <c r="P4" s="127">
        <v>0</v>
      </c>
      <c r="Q4" s="127">
        <v>0</v>
      </c>
      <c r="R4" s="127">
        <v>0</v>
      </c>
      <c r="S4" s="127">
        <v>0</v>
      </c>
      <c r="T4" s="127">
        <v>0</v>
      </c>
      <c r="U4" s="127">
        <v>0</v>
      </c>
      <c r="V4" s="128">
        <v>0</v>
      </c>
      <c r="W4" s="90"/>
    </row>
    <row r="5" spans="1:23" ht="12.75">
      <c r="A5" s="12" t="s">
        <v>67</v>
      </c>
      <c r="B5" s="19" t="s">
        <v>96</v>
      </c>
      <c r="C5" s="126">
        <v>6</v>
      </c>
      <c r="D5" s="127">
        <v>6</v>
      </c>
      <c r="E5" s="127">
        <v>6</v>
      </c>
      <c r="F5" s="127">
        <v>6</v>
      </c>
      <c r="G5" s="127">
        <v>6</v>
      </c>
      <c r="H5" s="127">
        <v>6</v>
      </c>
      <c r="I5" s="127">
        <v>6</v>
      </c>
      <c r="J5" s="127">
        <v>6</v>
      </c>
      <c r="K5" s="127">
        <v>6</v>
      </c>
      <c r="L5" s="127">
        <v>6</v>
      </c>
      <c r="M5" s="127">
        <v>6</v>
      </c>
      <c r="N5" s="127">
        <v>6</v>
      </c>
      <c r="O5" s="127">
        <v>6</v>
      </c>
      <c r="P5" s="127">
        <v>6</v>
      </c>
      <c r="Q5" s="127">
        <v>6</v>
      </c>
      <c r="R5" s="127">
        <v>6</v>
      </c>
      <c r="S5" s="127">
        <v>0</v>
      </c>
      <c r="T5" s="127">
        <v>0</v>
      </c>
      <c r="U5" s="127">
        <v>0</v>
      </c>
      <c r="V5" s="128">
        <v>0</v>
      </c>
      <c r="W5" s="90"/>
    </row>
    <row r="6" spans="1:23" ht="12.75">
      <c r="A6" s="12" t="s">
        <v>68</v>
      </c>
      <c r="B6" s="19" t="s">
        <v>97</v>
      </c>
      <c r="C6" s="126">
        <v>4</v>
      </c>
      <c r="D6" s="127">
        <v>4</v>
      </c>
      <c r="E6" s="127">
        <v>4</v>
      </c>
      <c r="F6" s="127">
        <v>4</v>
      </c>
      <c r="G6" s="127">
        <v>4</v>
      </c>
      <c r="H6" s="127">
        <v>4</v>
      </c>
      <c r="I6" s="127">
        <v>4</v>
      </c>
      <c r="J6" s="127">
        <v>4</v>
      </c>
      <c r="K6" s="127">
        <v>4</v>
      </c>
      <c r="L6" s="127">
        <v>4</v>
      </c>
      <c r="M6" s="127">
        <v>4</v>
      </c>
      <c r="N6" s="127">
        <v>4</v>
      </c>
      <c r="O6" s="127">
        <v>4</v>
      </c>
      <c r="P6" s="127">
        <v>4</v>
      </c>
      <c r="Q6" s="127">
        <v>4</v>
      </c>
      <c r="R6" s="127">
        <v>4</v>
      </c>
      <c r="S6" s="127">
        <v>0</v>
      </c>
      <c r="T6" s="127">
        <v>0</v>
      </c>
      <c r="U6" s="127">
        <v>0</v>
      </c>
      <c r="V6" s="128">
        <v>0</v>
      </c>
      <c r="W6" s="90"/>
    </row>
    <row r="7" spans="1:23" ht="12.75">
      <c r="A7" s="12" t="s">
        <v>69</v>
      </c>
      <c r="B7" s="19" t="s">
        <v>98</v>
      </c>
      <c r="C7" s="126">
        <v>1</v>
      </c>
      <c r="D7" s="127">
        <v>1</v>
      </c>
      <c r="E7" s="127">
        <v>1</v>
      </c>
      <c r="F7" s="127">
        <v>1</v>
      </c>
      <c r="G7" s="127">
        <v>1</v>
      </c>
      <c r="H7" s="127">
        <v>1</v>
      </c>
      <c r="I7" s="127">
        <v>1</v>
      </c>
      <c r="J7" s="127">
        <v>1</v>
      </c>
      <c r="K7" s="127">
        <v>1</v>
      </c>
      <c r="L7" s="127">
        <v>1</v>
      </c>
      <c r="M7" s="127">
        <v>1</v>
      </c>
      <c r="N7" s="127">
        <v>1</v>
      </c>
      <c r="O7" s="127">
        <v>1</v>
      </c>
      <c r="P7" s="127">
        <v>1</v>
      </c>
      <c r="Q7" s="127">
        <v>1</v>
      </c>
      <c r="R7" s="127">
        <v>1</v>
      </c>
      <c r="S7" s="127">
        <v>0</v>
      </c>
      <c r="T7" s="127">
        <v>0</v>
      </c>
      <c r="U7" s="127">
        <v>0</v>
      </c>
      <c r="V7" s="128">
        <v>0</v>
      </c>
      <c r="W7" s="90"/>
    </row>
    <row r="8" spans="1:23" ht="12.75">
      <c r="A8" s="12" t="s">
        <v>70</v>
      </c>
      <c r="B8" s="19" t="s">
        <v>99</v>
      </c>
      <c r="C8" s="126">
        <v>6</v>
      </c>
      <c r="D8" s="127">
        <v>6</v>
      </c>
      <c r="E8" s="127">
        <v>6</v>
      </c>
      <c r="F8" s="127">
        <v>6</v>
      </c>
      <c r="G8" s="127">
        <v>6</v>
      </c>
      <c r="H8" s="127">
        <v>6</v>
      </c>
      <c r="I8" s="127">
        <v>6</v>
      </c>
      <c r="J8" s="127">
        <v>6</v>
      </c>
      <c r="K8" s="127">
        <v>6</v>
      </c>
      <c r="L8" s="127">
        <v>6</v>
      </c>
      <c r="M8" s="127">
        <v>6</v>
      </c>
      <c r="N8" s="127">
        <v>6</v>
      </c>
      <c r="O8" s="127">
        <v>6</v>
      </c>
      <c r="P8" s="127">
        <v>6</v>
      </c>
      <c r="Q8" s="127">
        <v>6</v>
      </c>
      <c r="R8" s="127">
        <v>6</v>
      </c>
      <c r="S8" s="127">
        <v>2</v>
      </c>
      <c r="T8" s="127">
        <v>2</v>
      </c>
      <c r="U8" s="127">
        <v>2</v>
      </c>
      <c r="V8" s="128">
        <v>2</v>
      </c>
      <c r="W8" s="90"/>
    </row>
    <row r="9" spans="1:23" ht="12.75">
      <c r="A9" s="12" t="s">
        <v>71</v>
      </c>
      <c r="B9" s="19" t="s">
        <v>100</v>
      </c>
      <c r="C9" s="126">
        <v>4</v>
      </c>
      <c r="D9" s="127">
        <v>4</v>
      </c>
      <c r="E9" s="127">
        <v>4</v>
      </c>
      <c r="F9" s="127">
        <v>4</v>
      </c>
      <c r="G9" s="127">
        <v>4</v>
      </c>
      <c r="H9" s="127">
        <v>4</v>
      </c>
      <c r="I9" s="127">
        <v>4</v>
      </c>
      <c r="J9" s="127">
        <v>4</v>
      </c>
      <c r="K9" s="127">
        <v>4</v>
      </c>
      <c r="L9" s="127">
        <v>4</v>
      </c>
      <c r="M9" s="127">
        <v>4</v>
      </c>
      <c r="N9" s="127">
        <v>4</v>
      </c>
      <c r="O9" s="127">
        <v>4</v>
      </c>
      <c r="P9" s="127">
        <v>4</v>
      </c>
      <c r="Q9" s="127">
        <v>4</v>
      </c>
      <c r="R9" s="127">
        <v>4</v>
      </c>
      <c r="S9" s="127">
        <v>2</v>
      </c>
      <c r="T9" s="127">
        <v>2</v>
      </c>
      <c r="U9" s="127">
        <v>2</v>
      </c>
      <c r="V9" s="128">
        <v>2</v>
      </c>
      <c r="W9" s="90"/>
    </row>
    <row r="10" spans="1:23" ht="12.75">
      <c r="A10" s="12" t="s">
        <v>72</v>
      </c>
      <c r="B10" s="19" t="s">
        <v>101</v>
      </c>
      <c r="C10" s="126">
        <v>1</v>
      </c>
      <c r="D10" s="127">
        <v>1</v>
      </c>
      <c r="E10" s="127">
        <v>1</v>
      </c>
      <c r="F10" s="127">
        <v>1</v>
      </c>
      <c r="G10" s="127">
        <v>1</v>
      </c>
      <c r="H10" s="127">
        <v>1</v>
      </c>
      <c r="I10" s="127">
        <v>1</v>
      </c>
      <c r="J10" s="127">
        <v>1</v>
      </c>
      <c r="K10" s="127">
        <v>1</v>
      </c>
      <c r="L10" s="127">
        <v>1</v>
      </c>
      <c r="M10" s="127">
        <v>1</v>
      </c>
      <c r="N10" s="127">
        <v>1</v>
      </c>
      <c r="O10" s="127">
        <v>1</v>
      </c>
      <c r="P10" s="127">
        <v>1</v>
      </c>
      <c r="Q10" s="127">
        <v>1</v>
      </c>
      <c r="R10" s="127">
        <v>1</v>
      </c>
      <c r="S10" s="127">
        <v>1</v>
      </c>
      <c r="T10" s="127">
        <v>1</v>
      </c>
      <c r="U10" s="127">
        <v>1</v>
      </c>
      <c r="V10" s="128">
        <v>1</v>
      </c>
      <c r="W10" s="90"/>
    </row>
    <row r="11" spans="1:23" ht="12.75">
      <c r="A11" s="12" t="s">
        <v>73</v>
      </c>
      <c r="B11" s="19" t="s">
        <v>102</v>
      </c>
      <c r="C11" s="126">
        <v>4</v>
      </c>
      <c r="D11" s="127">
        <v>4</v>
      </c>
      <c r="E11" s="127">
        <v>4</v>
      </c>
      <c r="F11" s="127">
        <v>4</v>
      </c>
      <c r="G11" s="127">
        <v>4</v>
      </c>
      <c r="H11" s="127">
        <v>4</v>
      </c>
      <c r="I11" s="127">
        <v>4</v>
      </c>
      <c r="J11" s="127">
        <v>4</v>
      </c>
      <c r="K11" s="127">
        <v>4</v>
      </c>
      <c r="L11" s="127">
        <v>4</v>
      </c>
      <c r="M11" s="127">
        <v>4</v>
      </c>
      <c r="N11" s="127">
        <v>4</v>
      </c>
      <c r="O11" s="127">
        <v>4</v>
      </c>
      <c r="P11" s="127">
        <v>4</v>
      </c>
      <c r="Q11" s="127">
        <v>4</v>
      </c>
      <c r="R11" s="127">
        <v>4</v>
      </c>
      <c r="S11" s="127">
        <v>0</v>
      </c>
      <c r="T11" s="127">
        <v>0</v>
      </c>
      <c r="U11" s="127">
        <v>0</v>
      </c>
      <c r="V11" s="128">
        <v>0</v>
      </c>
      <c r="W11" s="90"/>
    </row>
    <row r="12" spans="1:23" ht="12.75">
      <c r="A12" s="12" t="s">
        <v>74</v>
      </c>
      <c r="B12" s="19" t="s">
        <v>103</v>
      </c>
      <c r="C12" s="126">
        <v>4</v>
      </c>
      <c r="D12" s="127">
        <v>4</v>
      </c>
      <c r="E12" s="127">
        <v>4</v>
      </c>
      <c r="F12" s="127">
        <v>4</v>
      </c>
      <c r="G12" s="127">
        <v>4</v>
      </c>
      <c r="H12" s="127">
        <v>4</v>
      </c>
      <c r="I12" s="127">
        <v>4</v>
      </c>
      <c r="J12" s="127">
        <v>3</v>
      </c>
      <c r="K12" s="127">
        <v>3</v>
      </c>
      <c r="L12" s="127">
        <v>3</v>
      </c>
      <c r="M12" s="127">
        <v>3</v>
      </c>
      <c r="N12" s="127">
        <v>3</v>
      </c>
      <c r="O12" s="127">
        <v>3</v>
      </c>
      <c r="P12" s="127">
        <v>3</v>
      </c>
      <c r="Q12" s="127">
        <v>3</v>
      </c>
      <c r="R12" s="127">
        <v>3</v>
      </c>
      <c r="S12" s="127">
        <v>3</v>
      </c>
      <c r="T12" s="127">
        <v>3</v>
      </c>
      <c r="U12" s="127">
        <v>3</v>
      </c>
      <c r="V12" s="128">
        <v>3</v>
      </c>
      <c r="W12" s="90"/>
    </row>
    <row r="13" spans="1:23" ht="12.75">
      <c r="A13" s="12" t="s">
        <v>75</v>
      </c>
      <c r="B13" s="19" t="s">
        <v>104</v>
      </c>
      <c r="C13" s="126">
        <v>0</v>
      </c>
      <c r="D13" s="127">
        <v>0</v>
      </c>
      <c r="E13" s="127">
        <v>0</v>
      </c>
      <c r="F13" s="127">
        <v>0</v>
      </c>
      <c r="G13" s="127">
        <v>0</v>
      </c>
      <c r="H13" s="127">
        <v>0</v>
      </c>
      <c r="I13" s="127">
        <v>0</v>
      </c>
      <c r="J13" s="127">
        <v>0</v>
      </c>
      <c r="K13" s="127">
        <v>0</v>
      </c>
      <c r="L13" s="127">
        <v>0</v>
      </c>
      <c r="M13" s="127">
        <v>0</v>
      </c>
      <c r="N13" s="127">
        <v>0</v>
      </c>
      <c r="O13" s="127">
        <v>0</v>
      </c>
      <c r="P13" s="127">
        <v>0</v>
      </c>
      <c r="Q13" s="127">
        <v>0</v>
      </c>
      <c r="R13" s="127">
        <v>0</v>
      </c>
      <c r="S13" s="127">
        <v>0</v>
      </c>
      <c r="T13" s="127">
        <v>0</v>
      </c>
      <c r="U13" s="127">
        <v>0</v>
      </c>
      <c r="V13" s="128">
        <v>0</v>
      </c>
      <c r="W13" s="90"/>
    </row>
    <row r="14" spans="1:23" ht="12.75">
      <c r="A14" s="12" t="s">
        <v>76</v>
      </c>
      <c r="B14" s="19" t="s">
        <v>105</v>
      </c>
      <c r="C14" s="126">
        <v>6</v>
      </c>
      <c r="D14" s="127">
        <v>6</v>
      </c>
      <c r="E14" s="127">
        <v>6</v>
      </c>
      <c r="F14" s="127">
        <v>6</v>
      </c>
      <c r="G14" s="127">
        <v>6</v>
      </c>
      <c r="H14" s="127">
        <v>6</v>
      </c>
      <c r="I14" s="127">
        <v>6</v>
      </c>
      <c r="J14" s="127">
        <v>6</v>
      </c>
      <c r="K14" s="127">
        <v>6</v>
      </c>
      <c r="L14" s="127">
        <v>6</v>
      </c>
      <c r="M14" s="127">
        <v>6</v>
      </c>
      <c r="N14" s="127">
        <v>6</v>
      </c>
      <c r="O14" s="127">
        <v>6</v>
      </c>
      <c r="P14" s="127">
        <v>6</v>
      </c>
      <c r="Q14" s="127">
        <v>6</v>
      </c>
      <c r="R14" s="127">
        <v>6</v>
      </c>
      <c r="S14" s="127">
        <v>2</v>
      </c>
      <c r="T14" s="127">
        <v>2</v>
      </c>
      <c r="U14" s="127">
        <v>2</v>
      </c>
      <c r="V14" s="128">
        <v>2</v>
      </c>
      <c r="W14" s="90"/>
    </row>
    <row r="15" spans="1:23" ht="12.75">
      <c r="A15" s="12" t="s">
        <v>77</v>
      </c>
      <c r="B15" s="19"/>
      <c r="C15" s="126"/>
      <c r="D15" s="127"/>
      <c r="E15" s="127"/>
      <c r="F15" s="127"/>
      <c r="G15" s="127"/>
      <c r="H15" s="127"/>
      <c r="I15" s="127"/>
      <c r="J15" s="127"/>
      <c r="K15" s="127"/>
      <c r="L15" s="127"/>
      <c r="M15" s="127"/>
      <c r="N15" s="127"/>
      <c r="O15" s="127"/>
      <c r="P15" s="127"/>
      <c r="Q15" s="127"/>
      <c r="R15" s="127"/>
      <c r="S15" s="127"/>
      <c r="T15" s="127"/>
      <c r="U15" s="127"/>
      <c r="V15" s="128"/>
      <c r="W15" s="90"/>
    </row>
    <row r="16" spans="1:23" ht="12.75">
      <c r="A16" s="12" t="s">
        <v>78</v>
      </c>
      <c r="B16" s="19" t="s">
        <v>107</v>
      </c>
      <c r="C16" s="126">
        <v>0</v>
      </c>
      <c r="D16" s="127">
        <v>0</v>
      </c>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8">
        <v>0</v>
      </c>
      <c r="W16" s="90"/>
    </row>
    <row r="17" spans="1:23" ht="12.75">
      <c r="A17" s="12" t="s">
        <v>79</v>
      </c>
      <c r="B17" s="19" t="s">
        <v>108</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127">
        <v>0</v>
      </c>
      <c r="V17" s="128">
        <v>0</v>
      </c>
      <c r="W17" s="90"/>
    </row>
    <row r="18" spans="1:23" ht="12.75">
      <c r="A18" s="12" t="s">
        <v>80</v>
      </c>
      <c r="B18" s="19" t="s">
        <v>109</v>
      </c>
      <c r="C18" s="126">
        <v>1</v>
      </c>
      <c r="D18" s="127">
        <v>1</v>
      </c>
      <c r="E18" s="127">
        <v>1</v>
      </c>
      <c r="F18" s="127">
        <v>1</v>
      </c>
      <c r="G18" s="127">
        <v>1</v>
      </c>
      <c r="H18" s="127">
        <v>1</v>
      </c>
      <c r="I18" s="127">
        <v>1</v>
      </c>
      <c r="J18" s="127">
        <v>1</v>
      </c>
      <c r="K18" s="127">
        <v>1</v>
      </c>
      <c r="L18" s="127">
        <v>1</v>
      </c>
      <c r="M18" s="127">
        <v>1</v>
      </c>
      <c r="N18" s="127">
        <v>1</v>
      </c>
      <c r="O18" s="127">
        <v>1</v>
      </c>
      <c r="P18" s="127">
        <v>1</v>
      </c>
      <c r="Q18" s="127">
        <v>1</v>
      </c>
      <c r="R18" s="127">
        <v>1</v>
      </c>
      <c r="S18" s="127">
        <v>0</v>
      </c>
      <c r="T18" s="127">
        <v>0</v>
      </c>
      <c r="U18" s="127">
        <v>0</v>
      </c>
      <c r="V18" s="128">
        <v>0</v>
      </c>
      <c r="W18" s="90"/>
    </row>
    <row r="19" spans="1:23" ht="12.75">
      <c r="A19" s="12" t="s">
        <v>81</v>
      </c>
      <c r="B19" s="19" t="s">
        <v>110</v>
      </c>
      <c r="C19" s="126">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8">
        <v>0</v>
      </c>
      <c r="W19" s="90"/>
    </row>
    <row r="20" spans="1:23" ht="12.75">
      <c r="A20" s="12" t="s">
        <v>82</v>
      </c>
      <c r="B20" s="19" t="s">
        <v>111</v>
      </c>
      <c r="C20" s="126">
        <v>2</v>
      </c>
      <c r="D20" s="127">
        <v>2</v>
      </c>
      <c r="E20" s="127">
        <v>2</v>
      </c>
      <c r="F20" s="127">
        <v>2</v>
      </c>
      <c r="G20" s="127">
        <v>2</v>
      </c>
      <c r="H20" s="127">
        <v>2</v>
      </c>
      <c r="I20" s="127">
        <v>2</v>
      </c>
      <c r="J20" s="127">
        <v>2</v>
      </c>
      <c r="K20" s="127">
        <v>2</v>
      </c>
      <c r="L20" s="127">
        <v>2</v>
      </c>
      <c r="M20" s="127">
        <v>2</v>
      </c>
      <c r="N20" s="127">
        <v>2</v>
      </c>
      <c r="O20" s="127">
        <v>2</v>
      </c>
      <c r="P20" s="127">
        <v>2</v>
      </c>
      <c r="Q20" s="127">
        <v>2</v>
      </c>
      <c r="R20" s="127">
        <v>2</v>
      </c>
      <c r="S20" s="127">
        <v>2</v>
      </c>
      <c r="T20" s="127">
        <v>2</v>
      </c>
      <c r="U20" s="127">
        <v>2</v>
      </c>
      <c r="V20" s="128">
        <v>2</v>
      </c>
      <c r="W20" s="90"/>
    </row>
    <row r="21" spans="1:23" ht="12.75">
      <c r="A21" s="12" t="s">
        <v>83</v>
      </c>
      <c r="B21" s="19" t="s">
        <v>112</v>
      </c>
      <c r="C21" s="126">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8">
        <v>0</v>
      </c>
      <c r="W21" s="90"/>
    </row>
    <row r="22" spans="1:23" ht="12.75">
      <c r="A22" s="12" t="s">
        <v>84</v>
      </c>
      <c r="B22" s="19"/>
      <c r="C22" s="126"/>
      <c r="D22" s="127"/>
      <c r="E22" s="127"/>
      <c r="F22" s="127"/>
      <c r="G22" s="127"/>
      <c r="H22" s="127"/>
      <c r="I22" s="127"/>
      <c r="J22" s="127"/>
      <c r="K22" s="127"/>
      <c r="L22" s="127"/>
      <c r="M22" s="127"/>
      <c r="N22" s="127"/>
      <c r="O22" s="127"/>
      <c r="P22" s="127"/>
      <c r="Q22" s="127"/>
      <c r="R22" s="127"/>
      <c r="S22" s="127"/>
      <c r="T22" s="127"/>
      <c r="U22" s="127"/>
      <c r="V22" s="128"/>
      <c r="W22" s="90"/>
    </row>
    <row r="23" spans="1:23" ht="12.75">
      <c r="A23" s="12" t="s">
        <v>85</v>
      </c>
      <c r="B23" s="19"/>
      <c r="C23" s="126"/>
      <c r="D23" s="127"/>
      <c r="E23" s="127"/>
      <c r="F23" s="127"/>
      <c r="G23" s="127"/>
      <c r="H23" s="127"/>
      <c r="I23" s="127"/>
      <c r="J23" s="127"/>
      <c r="K23" s="127"/>
      <c r="L23" s="127"/>
      <c r="M23" s="127"/>
      <c r="N23" s="127"/>
      <c r="O23" s="127"/>
      <c r="P23" s="127"/>
      <c r="Q23" s="127"/>
      <c r="R23" s="127"/>
      <c r="S23" s="127"/>
      <c r="T23" s="127"/>
      <c r="U23" s="127"/>
      <c r="V23" s="128"/>
      <c r="W23" s="90"/>
    </row>
    <row r="24" spans="1:23" ht="12.75">
      <c r="A24" s="12" t="s">
        <v>86</v>
      </c>
      <c r="B24" s="19" t="s">
        <v>113</v>
      </c>
      <c r="C24" s="126">
        <v>0</v>
      </c>
      <c r="D24" s="127">
        <v>0</v>
      </c>
      <c r="E24" s="127">
        <v>0</v>
      </c>
      <c r="F24" s="127">
        <v>0</v>
      </c>
      <c r="G24" s="127">
        <v>0</v>
      </c>
      <c r="H24" s="127">
        <v>0</v>
      </c>
      <c r="I24" s="127">
        <v>0</v>
      </c>
      <c r="J24" s="127">
        <v>0</v>
      </c>
      <c r="K24" s="127">
        <v>0</v>
      </c>
      <c r="L24" s="127">
        <v>0</v>
      </c>
      <c r="M24" s="127">
        <v>0</v>
      </c>
      <c r="N24" s="127">
        <v>6</v>
      </c>
      <c r="O24" s="127">
        <v>6</v>
      </c>
      <c r="P24" s="127">
        <v>6</v>
      </c>
      <c r="Q24" s="127">
        <v>6</v>
      </c>
      <c r="R24" s="127">
        <v>6</v>
      </c>
      <c r="S24" s="127">
        <v>0</v>
      </c>
      <c r="T24" s="127">
        <v>0</v>
      </c>
      <c r="U24" s="127">
        <v>0</v>
      </c>
      <c r="V24" s="128">
        <v>0</v>
      </c>
      <c r="W24" s="90"/>
    </row>
    <row r="25" spans="1:23" ht="12.75">
      <c r="A25" s="12" t="s">
        <v>87</v>
      </c>
      <c r="B25" s="19" t="s">
        <v>114</v>
      </c>
      <c r="C25" s="126">
        <v>0</v>
      </c>
      <c r="D25" s="127">
        <v>0</v>
      </c>
      <c r="E25" s="127">
        <v>0</v>
      </c>
      <c r="F25" s="127">
        <v>0</v>
      </c>
      <c r="G25" s="127">
        <v>0</v>
      </c>
      <c r="H25" s="127">
        <v>0</v>
      </c>
      <c r="I25" s="127">
        <v>0</v>
      </c>
      <c r="J25" s="127">
        <v>3</v>
      </c>
      <c r="K25" s="127">
        <v>3</v>
      </c>
      <c r="L25" s="127">
        <v>3</v>
      </c>
      <c r="M25" s="127">
        <v>3</v>
      </c>
      <c r="N25" s="127">
        <v>3</v>
      </c>
      <c r="O25" s="127">
        <v>3</v>
      </c>
      <c r="P25" s="127">
        <v>3</v>
      </c>
      <c r="Q25" s="127">
        <v>3</v>
      </c>
      <c r="R25" s="127">
        <v>3</v>
      </c>
      <c r="S25" s="127">
        <v>0</v>
      </c>
      <c r="T25" s="127">
        <v>0</v>
      </c>
      <c r="U25" s="127">
        <v>0</v>
      </c>
      <c r="V25" s="128">
        <v>0</v>
      </c>
      <c r="W25" s="90"/>
    </row>
    <row r="26" spans="1:23" ht="12.75">
      <c r="A26" s="12" t="s">
        <v>88</v>
      </c>
      <c r="B26" s="19" t="s">
        <v>115</v>
      </c>
      <c r="C26" s="126">
        <v>0</v>
      </c>
      <c r="D26" s="127">
        <v>0</v>
      </c>
      <c r="E26" s="127">
        <v>0</v>
      </c>
      <c r="F26" s="127">
        <v>0</v>
      </c>
      <c r="G26" s="127">
        <v>0</v>
      </c>
      <c r="H26" s="127">
        <v>0</v>
      </c>
      <c r="I26" s="127">
        <v>0</v>
      </c>
      <c r="J26" s="127">
        <v>0</v>
      </c>
      <c r="K26" s="127">
        <v>0</v>
      </c>
      <c r="L26" s="127">
        <v>0</v>
      </c>
      <c r="M26" s="127">
        <v>0</v>
      </c>
      <c r="N26" s="127">
        <v>0</v>
      </c>
      <c r="O26" s="127">
        <v>0</v>
      </c>
      <c r="P26" s="127">
        <v>0</v>
      </c>
      <c r="Q26" s="127">
        <v>0</v>
      </c>
      <c r="R26" s="127">
        <v>0</v>
      </c>
      <c r="S26" s="127">
        <v>0</v>
      </c>
      <c r="T26" s="127">
        <v>0</v>
      </c>
      <c r="U26" s="127">
        <v>0</v>
      </c>
      <c r="V26" s="128">
        <v>0</v>
      </c>
      <c r="W26" s="90"/>
    </row>
    <row r="27" spans="1:23" ht="12.75">
      <c r="A27" s="12" t="s">
        <v>89</v>
      </c>
      <c r="B27" s="19" t="s">
        <v>116</v>
      </c>
      <c r="C27" s="129">
        <v>0</v>
      </c>
      <c r="D27" s="130">
        <v>3</v>
      </c>
      <c r="E27" s="130">
        <v>3</v>
      </c>
      <c r="F27" s="130">
        <v>3</v>
      </c>
      <c r="G27" s="130">
        <v>3</v>
      </c>
      <c r="H27" s="130">
        <v>3</v>
      </c>
      <c r="I27" s="130">
        <v>3</v>
      </c>
      <c r="J27" s="130">
        <v>3</v>
      </c>
      <c r="K27" s="130">
        <v>3</v>
      </c>
      <c r="L27" s="130">
        <v>3</v>
      </c>
      <c r="M27" s="130">
        <v>3</v>
      </c>
      <c r="N27" s="130">
        <v>0</v>
      </c>
      <c r="O27" s="130">
        <v>0</v>
      </c>
      <c r="P27" s="130">
        <v>0</v>
      </c>
      <c r="Q27" s="130">
        <v>0</v>
      </c>
      <c r="R27" s="130">
        <v>0</v>
      </c>
      <c r="S27" s="130">
        <v>0</v>
      </c>
      <c r="T27" s="130">
        <v>0</v>
      </c>
      <c r="U27" s="130">
        <v>0</v>
      </c>
      <c r="V27" s="131">
        <v>0</v>
      </c>
      <c r="W27" s="90"/>
    </row>
    <row r="28" spans="1:23" ht="12.75">
      <c r="A28" s="17" t="s">
        <v>124</v>
      </c>
      <c r="B28" s="20" t="s">
        <v>127</v>
      </c>
      <c r="C28" s="34">
        <f aca="true" t="shared" si="0" ref="C28:J28">0.5*(C3+C4)</f>
        <v>3</v>
      </c>
      <c r="D28" s="41">
        <f t="shared" si="0"/>
        <v>3</v>
      </c>
      <c r="E28" s="41">
        <f t="shared" si="0"/>
        <v>3</v>
      </c>
      <c r="F28" s="41">
        <f t="shared" si="0"/>
        <v>3</v>
      </c>
      <c r="G28" s="41">
        <f t="shared" si="0"/>
        <v>3</v>
      </c>
      <c r="H28" s="41">
        <f t="shared" si="0"/>
        <v>3</v>
      </c>
      <c r="I28" s="41">
        <f t="shared" si="0"/>
        <v>3</v>
      </c>
      <c r="J28" s="41">
        <f t="shared" si="0"/>
        <v>3</v>
      </c>
      <c r="K28" s="41">
        <f aca="true" t="shared" si="1" ref="K28:Q28">0.5*(K3+K4)</f>
        <v>3</v>
      </c>
      <c r="L28" s="41">
        <f t="shared" si="1"/>
        <v>3</v>
      </c>
      <c r="M28" s="41">
        <f t="shared" si="1"/>
        <v>3</v>
      </c>
      <c r="N28" s="41">
        <f t="shared" si="1"/>
        <v>3</v>
      </c>
      <c r="O28" s="41">
        <f t="shared" si="1"/>
        <v>3</v>
      </c>
      <c r="P28" s="41">
        <f t="shared" si="1"/>
        <v>3</v>
      </c>
      <c r="Q28" s="41">
        <f t="shared" si="1"/>
        <v>3</v>
      </c>
      <c r="R28" s="41">
        <f>0.5*(R3+R4)</f>
        <v>3</v>
      </c>
      <c r="S28" s="41">
        <f>0.5*(S3+S4)</f>
        <v>0</v>
      </c>
      <c r="T28" s="41">
        <f>0.5*(T3+T4)</f>
        <v>0</v>
      </c>
      <c r="U28" s="41">
        <f>0.5*(U3+U4)</f>
        <v>0</v>
      </c>
      <c r="V28" s="82">
        <f>0.5*(V3+V4)</f>
        <v>0</v>
      </c>
      <c r="W28" s="90"/>
    </row>
    <row r="29" spans="1:23" ht="12.75">
      <c r="A29" s="8" t="s">
        <v>125</v>
      </c>
      <c r="B29" s="21" t="s">
        <v>128</v>
      </c>
      <c r="C29" s="35">
        <f aca="true" t="shared" si="2" ref="C29:J29">0.142857*(C5+C6+C7)+0.190476*(C8+C9+C10)</f>
        <v>3.666663</v>
      </c>
      <c r="D29" s="42">
        <f t="shared" si="2"/>
        <v>3.666663</v>
      </c>
      <c r="E29" s="42">
        <f t="shared" si="2"/>
        <v>3.666663</v>
      </c>
      <c r="F29" s="42">
        <f t="shared" si="2"/>
        <v>3.666663</v>
      </c>
      <c r="G29" s="42">
        <f t="shared" si="2"/>
        <v>3.666663</v>
      </c>
      <c r="H29" s="42">
        <f t="shared" si="2"/>
        <v>3.666663</v>
      </c>
      <c r="I29" s="42">
        <f t="shared" si="2"/>
        <v>3.666663</v>
      </c>
      <c r="J29" s="42">
        <f t="shared" si="2"/>
        <v>3.666663</v>
      </c>
      <c r="K29" s="42">
        <f aca="true" t="shared" si="3" ref="K29:Q29">0.142857*(K5+K6+K7)+0.190476*(K8+K9+K10)</f>
        <v>3.666663</v>
      </c>
      <c r="L29" s="42">
        <f t="shared" si="3"/>
        <v>3.666663</v>
      </c>
      <c r="M29" s="42">
        <f t="shared" si="3"/>
        <v>3.666663</v>
      </c>
      <c r="N29" s="42">
        <f t="shared" si="3"/>
        <v>3.666663</v>
      </c>
      <c r="O29" s="42">
        <f t="shared" si="3"/>
        <v>3.666663</v>
      </c>
      <c r="P29" s="42">
        <f t="shared" si="3"/>
        <v>3.666663</v>
      </c>
      <c r="Q29" s="42">
        <f t="shared" si="3"/>
        <v>3.666663</v>
      </c>
      <c r="R29" s="42">
        <f>0.142857*(R5+R6+R7)+0.190476*(R8+R9+R10)</f>
        <v>3.666663</v>
      </c>
      <c r="S29" s="42">
        <f>0.142857*(S5+S6+S7)+0.190476*(S8+S9+S10)</f>
        <v>0.95238</v>
      </c>
      <c r="T29" s="42">
        <f>0.142857*(T5+T6+T7)+0.190476*(T8+T9+T10)</f>
        <v>0.95238</v>
      </c>
      <c r="U29" s="42">
        <f>0.142857*(U5+U6+U7)+0.190476*(U8+U9+U10)</f>
        <v>0.95238</v>
      </c>
      <c r="V29" s="83">
        <f>0.142857*(V5+V6+V7)+0.190476*(V8+V9+V10)</f>
        <v>0.95238</v>
      </c>
      <c r="W29" s="90"/>
    </row>
    <row r="30" spans="1:23" ht="12.75">
      <c r="A30" s="8" t="s">
        <v>126</v>
      </c>
      <c r="B30" s="21" t="s">
        <v>129</v>
      </c>
      <c r="C30" s="35">
        <f aca="true" t="shared" si="4" ref="C30:J30">0.25*(C11+C12+C13+C14)</f>
        <v>3.5</v>
      </c>
      <c r="D30" s="42">
        <f t="shared" si="4"/>
        <v>3.5</v>
      </c>
      <c r="E30" s="42">
        <f t="shared" si="4"/>
        <v>3.5</v>
      </c>
      <c r="F30" s="42">
        <f t="shared" si="4"/>
        <v>3.5</v>
      </c>
      <c r="G30" s="42">
        <f t="shared" si="4"/>
        <v>3.5</v>
      </c>
      <c r="H30" s="42">
        <f t="shared" si="4"/>
        <v>3.5</v>
      </c>
      <c r="I30" s="42">
        <f t="shared" si="4"/>
        <v>3.5</v>
      </c>
      <c r="J30" s="42">
        <f t="shared" si="4"/>
        <v>3.25</v>
      </c>
      <c r="K30" s="42">
        <f aca="true" t="shared" si="5" ref="K30:Q30">0.25*(K11+K12+K13+K14)</f>
        <v>3.25</v>
      </c>
      <c r="L30" s="42">
        <f t="shared" si="5"/>
        <v>3.25</v>
      </c>
      <c r="M30" s="42">
        <f t="shared" si="5"/>
        <v>3.25</v>
      </c>
      <c r="N30" s="42">
        <f t="shared" si="5"/>
        <v>3.25</v>
      </c>
      <c r="O30" s="42">
        <f t="shared" si="5"/>
        <v>3.25</v>
      </c>
      <c r="P30" s="42">
        <f t="shared" si="5"/>
        <v>3.25</v>
      </c>
      <c r="Q30" s="42">
        <f t="shared" si="5"/>
        <v>3.25</v>
      </c>
      <c r="R30" s="42">
        <f>0.25*(R11+R12+R13+R14)</f>
        <v>3.25</v>
      </c>
      <c r="S30" s="42">
        <f>0.25*(S11+S12+S13+S14)</f>
        <v>1.25</v>
      </c>
      <c r="T30" s="42">
        <f>0.25*(T11+T12+T13+T14)</f>
        <v>1.25</v>
      </c>
      <c r="U30" s="42">
        <f>0.25*(U11+U12+U13+U14)</f>
        <v>1.25</v>
      </c>
      <c r="V30" s="83">
        <f>0.25*(V11+V12+V13+V14)</f>
        <v>1.25</v>
      </c>
      <c r="W30" s="90"/>
    </row>
    <row r="31" spans="1:23" ht="12.75">
      <c r="A31" s="8" t="s">
        <v>130</v>
      </c>
      <c r="B31" s="21" t="s">
        <v>1</v>
      </c>
      <c r="C31" s="35">
        <f aca="true" t="shared" si="6" ref="C31:J31">0.5*C16+0.25*(C17+C18)</f>
        <v>0.25</v>
      </c>
      <c r="D31" s="42">
        <f t="shared" si="6"/>
        <v>0.25</v>
      </c>
      <c r="E31" s="42">
        <f t="shared" si="6"/>
        <v>0.25</v>
      </c>
      <c r="F31" s="42">
        <f t="shared" si="6"/>
        <v>0.25</v>
      </c>
      <c r="G31" s="42">
        <f t="shared" si="6"/>
        <v>0.25</v>
      </c>
      <c r="H31" s="42">
        <f t="shared" si="6"/>
        <v>0.25</v>
      </c>
      <c r="I31" s="42">
        <f t="shared" si="6"/>
        <v>0.25</v>
      </c>
      <c r="J31" s="42">
        <f t="shared" si="6"/>
        <v>0.25</v>
      </c>
      <c r="K31" s="42">
        <f aca="true" t="shared" si="7" ref="K31:Q31">0.5*K16+0.25*(K17+K18)</f>
        <v>0.25</v>
      </c>
      <c r="L31" s="42">
        <f t="shared" si="7"/>
        <v>0.25</v>
      </c>
      <c r="M31" s="42">
        <f t="shared" si="7"/>
        <v>0.25</v>
      </c>
      <c r="N31" s="42">
        <f t="shared" si="7"/>
        <v>0.25</v>
      </c>
      <c r="O31" s="42">
        <f t="shared" si="7"/>
        <v>0.25</v>
      </c>
      <c r="P31" s="42">
        <f t="shared" si="7"/>
        <v>0.25</v>
      </c>
      <c r="Q31" s="42">
        <f t="shared" si="7"/>
        <v>0.25</v>
      </c>
      <c r="R31" s="42">
        <f>0.5*R16+0.25*(R17+R18)</f>
        <v>0.25</v>
      </c>
      <c r="S31" s="42">
        <f>0.5*S16+0.25*(S17+S18)</f>
        <v>0</v>
      </c>
      <c r="T31" s="42">
        <f>0.5*T16+0.25*(T17+T18)</f>
        <v>0</v>
      </c>
      <c r="U31" s="42">
        <f>0.5*U16+0.25*(U17+U18)</f>
        <v>0</v>
      </c>
      <c r="V31" s="83">
        <f>0.5*V16+0.25*(V17+V18)</f>
        <v>0</v>
      </c>
      <c r="W31" s="90"/>
    </row>
    <row r="32" spans="1:23" ht="12.75">
      <c r="A32" s="8" t="s">
        <v>131</v>
      </c>
      <c r="B32" s="21" t="s">
        <v>132</v>
      </c>
      <c r="C32" s="35">
        <f aca="true" t="shared" si="8" ref="C32:J32">0.5*C19+0.25*(C20+C21)</f>
        <v>0.5</v>
      </c>
      <c r="D32" s="42">
        <f t="shared" si="8"/>
        <v>0.5</v>
      </c>
      <c r="E32" s="42">
        <f t="shared" si="8"/>
        <v>0.5</v>
      </c>
      <c r="F32" s="42">
        <f t="shared" si="8"/>
        <v>0.5</v>
      </c>
      <c r="G32" s="42">
        <f t="shared" si="8"/>
        <v>0.5</v>
      </c>
      <c r="H32" s="42">
        <f t="shared" si="8"/>
        <v>0.5</v>
      </c>
      <c r="I32" s="42">
        <f t="shared" si="8"/>
        <v>0.5</v>
      </c>
      <c r="J32" s="42">
        <f t="shared" si="8"/>
        <v>0.5</v>
      </c>
      <c r="K32" s="42">
        <f aca="true" t="shared" si="9" ref="K32:Q32">0.5*K19+0.25*(K20+K21)</f>
        <v>0.5</v>
      </c>
      <c r="L32" s="42">
        <f t="shared" si="9"/>
        <v>0.5</v>
      </c>
      <c r="M32" s="42">
        <f t="shared" si="9"/>
        <v>0.5</v>
      </c>
      <c r="N32" s="42">
        <f t="shared" si="9"/>
        <v>0.5</v>
      </c>
      <c r="O32" s="42">
        <f t="shared" si="9"/>
        <v>0.5</v>
      </c>
      <c r="P32" s="42">
        <f t="shared" si="9"/>
        <v>0.5</v>
      </c>
      <c r="Q32" s="42">
        <f t="shared" si="9"/>
        <v>0.5</v>
      </c>
      <c r="R32" s="42">
        <f>0.5*R19+0.25*(R20+R21)</f>
        <v>0.5</v>
      </c>
      <c r="S32" s="42">
        <f>0.5*S19+0.25*(S20+S21)</f>
        <v>0.5</v>
      </c>
      <c r="T32" s="42">
        <f>0.5*T19+0.25*(T20+T21)</f>
        <v>0.5</v>
      </c>
      <c r="U32" s="42">
        <f>0.5*U19+0.25*(U20+U21)</f>
        <v>0.5</v>
      </c>
      <c r="V32" s="83">
        <f>0.5*V19+0.25*(V20+V21)</f>
        <v>0.5</v>
      </c>
      <c r="W32" s="90"/>
    </row>
    <row r="33" spans="1:23" ht="12.75">
      <c r="A33" s="18" t="s">
        <v>2</v>
      </c>
      <c r="B33" s="22" t="s">
        <v>120</v>
      </c>
      <c r="C33" s="36">
        <f aca="true" t="shared" si="10" ref="C33:J33">0.25*(C24+C25+C26+C27)</f>
        <v>0</v>
      </c>
      <c r="D33" s="43">
        <f t="shared" si="10"/>
        <v>0.75</v>
      </c>
      <c r="E33" s="43">
        <f t="shared" si="10"/>
        <v>0.75</v>
      </c>
      <c r="F33" s="43">
        <f t="shared" si="10"/>
        <v>0.75</v>
      </c>
      <c r="G33" s="43">
        <f t="shared" si="10"/>
        <v>0.75</v>
      </c>
      <c r="H33" s="43">
        <f t="shared" si="10"/>
        <v>0.75</v>
      </c>
      <c r="I33" s="43">
        <f t="shared" si="10"/>
        <v>0.75</v>
      </c>
      <c r="J33" s="43">
        <f t="shared" si="10"/>
        <v>1.5</v>
      </c>
      <c r="K33" s="43">
        <f aca="true" t="shared" si="11" ref="K33:Q33">0.25*(K24+K25+K26+K27)</f>
        <v>1.5</v>
      </c>
      <c r="L33" s="43">
        <f t="shared" si="11"/>
        <v>1.5</v>
      </c>
      <c r="M33" s="43">
        <f t="shared" si="11"/>
        <v>1.5</v>
      </c>
      <c r="N33" s="43">
        <f t="shared" si="11"/>
        <v>2.25</v>
      </c>
      <c r="O33" s="43">
        <f t="shared" si="11"/>
        <v>2.25</v>
      </c>
      <c r="P33" s="43">
        <f t="shared" si="11"/>
        <v>2.25</v>
      </c>
      <c r="Q33" s="43">
        <f t="shared" si="11"/>
        <v>2.25</v>
      </c>
      <c r="R33" s="43">
        <f>0.25*(R24+R25+R26+R27)</f>
        <v>2.25</v>
      </c>
      <c r="S33" s="43">
        <f>0.25*(S24+S25+S26+S27)</f>
        <v>0</v>
      </c>
      <c r="T33" s="43">
        <f>0.25*(T24+T25+T26+T27)</f>
        <v>0</v>
      </c>
      <c r="U33" s="43">
        <f>0.25*(U24+U25+U26+U27)</f>
        <v>0</v>
      </c>
      <c r="V33" s="84">
        <f>0.25*(V24+V25+V26+V27)</f>
        <v>0</v>
      </c>
      <c r="W33" s="90"/>
    </row>
    <row r="34" spans="1:23" ht="12.75">
      <c r="A34" s="16" t="s">
        <v>0</v>
      </c>
      <c r="B34" s="23" t="s">
        <v>121</v>
      </c>
      <c r="C34" s="37">
        <f aca="true" t="shared" si="12" ref="C34:J34">1/3*(C28+C29+C30)</f>
        <v>3.3888876666666663</v>
      </c>
      <c r="D34" s="44">
        <f t="shared" si="12"/>
        <v>3.3888876666666663</v>
      </c>
      <c r="E34" s="44">
        <f t="shared" si="12"/>
        <v>3.3888876666666663</v>
      </c>
      <c r="F34" s="44">
        <f t="shared" si="12"/>
        <v>3.3888876666666663</v>
      </c>
      <c r="G34" s="44">
        <f t="shared" si="12"/>
        <v>3.3888876666666663</v>
      </c>
      <c r="H34" s="44">
        <f t="shared" si="12"/>
        <v>3.3888876666666663</v>
      </c>
      <c r="I34" s="44">
        <f t="shared" si="12"/>
        <v>3.3888876666666663</v>
      </c>
      <c r="J34" s="44">
        <f t="shared" si="12"/>
        <v>3.3055543333333333</v>
      </c>
      <c r="K34" s="44">
        <f aca="true" t="shared" si="13" ref="K34:Q34">1/3*(K28+K29+K30)</f>
        <v>3.3055543333333333</v>
      </c>
      <c r="L34" s="44">
        <f t="shared" si="13"/>
        <v>3.3055543333333333</v>
      </c>
      <c r="M34" s="44">
        <f t="shared" si="13"/>
        <v>3.3055543333333333</v>
      </c>
      <c r="N34" s="44">
        <f t="shared" si="13"/>
        <v>3.3055543333333333</v>
      </c>
      <c r="O34" s="44">
        <f t="shared" si="13"/>
        <v>3.3055543333333333</v>
      </c>
      <c r="P34" s="44">
        <f t="shared" si="13"/>
        <v>3.3055543333333333</v>
      </c>
      <c r="Q34" s="44">
        <f t="shared" si="13"/>
        <v>3.3055543333333333</v>
      </c>
      <c r="R34" s="44">
        <f>1/3*(R28+R29+R30)</f>
        <v>3.3055543333333333</v>
      </c>
      <c r="S34" s="44">
        <f>1/3*(S28+S29+S30)</f>
        <v>0.7341266666666666</v>
      </c>
      <c r="T34" s="44">
        <f>1/3*(T28+T29+T30)</f>
        <v>0.7341266666666666</v>
      </c>
      <c r="U34" s="44">
        <f>1/3*(U28+U29+U30)</f>
        <v>0.7341266666666666</v>
      </c>
      <c r="V34" s="85">
        <f>1/3*(V28+V29+V30)</f>
        <v>0.7341266666666666</v>
      </c>
      <c r="W34" s="90"/>
    </row>
    <row r="35" spans="1:23" ht="12.75">
      <c r="A35" s="13" t="s">
        <v>117</v>
      </c>
      <c r="B35" s="24" t="s">
        <v>122</v>
      </c>
      <c r="C35" s="38">
        <f aca="true" t="shared" si="14" ref="C35:J35">0.5*(C31+C32)</f>
        <v>0.375</v>
      </c>
      <c r="D35" s="45">
        <f t="shared" si="14"/>
        <v>0.375</v>
      </c>
      <c r="E35" s="45">
        <f t="shared" si="14"/>
        <v>0.375</v>
      </c>
      <c r="F35" s="45">
        <f t="shared" si="14"/>
        <v>0.375</v>
      </c>
      <c r="G35" s="45">
        <f t="shared" si="14"/>
        <v>0.375</v>
      </c>
      <c r="H35" s="45">
        <f t="shared" si="14"/>
        <v>0.375</v>
      </c>
      <c r="I35" s="45">
        <f t="shared" si="14"/>
        <v>0.375</v>
      </c>
      <c r="J35" s="45">
        <f t="shared" si="14"/>
        <v>0.375</v>
      </c>
      <c r="K35" s="45">
        <f aca="true" t="shared" si="15" ref="K35:Q35">0.5*(K31+K32)</f>
        <v>0.375</v>
      </c>
      <c r="L35" s="45">
        <f t="shared" si="15"/>
        <v>0.375</v>
      </c>
      <c r="M35" s="45">
        <f t="shared" si="15"/>
        <v>0.375</v>
      </c>
      <c r="N35" s="45">
        <f t="shared" si="15"/>
        <v>0.375</v>
      </c>
      <c r="O35" s="45">
        <f t="shared" si="15"/>
        <v>0.375</v>
      </c>
      <c r="P35" s="45">
        <f t="shared" si="15"/>
        <v>0.375</v>
      </c>
      <c r="Q35" s="45">
        <f t="shared" si="15"/>
        <v>0.375</v>
      </c>
      <c r="R35" s="45">
        <f>0.5*(R31+R32)</f>
        <v>0.375</v>
      </c>
      <c r="S35" s="45">
        <f>0.5*(S31+S32)</f>
        <v>0.25</v>
      </c>
      <c r="T35" s="45">
        <f>0.5*(T31+T32)</f>
        <v>0.25</v>
      </c>
      <c r="U35" s="45">
        <f>0.5*(U31+U32)</f>
        <v>0.25</v>
      </c>
      <c r="V35" s="86">
        <f>0.5*(V31+V32)</f>
        <v>0.25</v>
      </c>
      <c r="W35" s="90"/>
    </row>
    <row r="36" spans="1:23" ht="12.75">
      <c r="A36" s="14" t="s">
        <v>2</v>
      </c>
      <c r="B36" s="25" t="s">
        <v>123</v>
      </c>
      <c r="C36" s="39">
        <f aca="true" t="shared" si="16" ref="C36:J36">C33</f>
        <v>0</v>
      </c>
      <c r="D36" s="46">
        <f t="shared" si="16"/>
        <v>0.75</v>
      </c>
      <c r="E36" s="46">
        <f t="shared" si="16"/>
        <v>0.75</v>
      </c>
      <c r="F36" s="46">
        <f t="shared" si="16"/>
        <v>0.75</v>
      </c>
      <c r="G36" s="46">
        <f t="shared" si="16"/>
        <v>0.75</v>
      </c>
      <c r="H36" s="46">
        <f t="shared" si="16"/>
        <v>0.75</v>
      </c>
      <c r="I36" s="46">
        <f t="shared" si="16"/>
        <v>0.75</v>
      </c>
      <c r="J36" s="46">
        <f t="shared" si="16"/>
        <v>1.5</v>
      </c>
      <c r="K36" s="46">
        <f aca="true" t="shared" si="17" ref="K36:Q36">K33</f>
        <v>1.5</v>
      </c>
      <c r="L36" s="46">
        <f t="shared" si="17"/>
        <v>1.5</v>
      </c>
      <c r="M36" s="46">
        <f t="shared" si="17"/>
        <v>1.5</v>
      </c>
      <c r="N36" s="46">
        <f t="shared" si="17"/>
        <v>2.25</v>
      </c>
      <c r="O36" s="46">
        <f t="shared" si="17"/>
        <v>2.25</v>
      </c>
      <c r="P36" s="46">
        <f t="shared" si="17"/>
        <v>2.25</v>
      </c>
      <c r="Q36" s="46">
        <f t="shared" si="17"/>
        <v>2.25</v>
      </c>
      <c r="R36" s="46">
        <f>R33</f>
        <v>2.25</v>
      </c>
      <c r="S36" s="46">
        <f>S33</f>
        <v>0</v>
      </c>
      <c r="T36" s="46">
        <f>T33</f>
        <v>0</v>
      </c>
      <c r="U36" s="46">
        <f>U33</f>
        <v>0</v>
      </c>
      <c r="V36" s="87">
        <f>V33</f>
        <v>0</v>
      </c>
      <c r="W36" s="90"/>
    </row>
    <row r="37" spans="1:23" ht="12.75">
      <c r="A37" s="15" t="s">
        <v>118</v>
      </c>
      <c r="B37" s="26"/>
      <c r="C37" s="40">
        <f aca="true" t="shared" si="18" ref="C37:J37">5/12*C34+5/12*C35+2/12*C36</f>
        <v>1.5682865277777778</v>
      </c>
      <c r="D37" s="47">
        <f t="shared" si="18"/>
        <v>1.6932865277777778</v>
      </c>
      <c r="E37" s="47">
        <f t="shared" si="18"/>
        <v>1.6932865277777778</v>
      </c>
      <c r="F37" s="47">
        <f t="shared" si="18"/>
        <v>1.6932865277777778</v>
      </c>
      <c r="G37" s="47">
        <f t="shared" si="18"/>
        <v>1.6932865277777778</v>
      </c>
      <c r="H37" s="47">
        <f t="shared" si="18"/>
        <v>1.6932865277777778</v>
      </c>
      <c r="I37" s="47">
        <f t="shared" si="18"/>
        <v>1.6932865277777778</v>
      </c>
      <c r="J37" s="47">
        <f t="shared" si="18"/>
        <v>1.7835643055555557</v>
      </c>
      <c r="K37" s="47">
        <f aca="true" t="shared" si="19" ref="K37:Q37">5/12*K34+5/12*K35+2/12*K36</f>
        <v>1.7835643055555557</v>
      </c>
      <c r="L37" s="47">
        <f t="shared" si="19"/>
        <v>1.7835643055555557</v>
      </c>
      <c r="M37" s="47">
        <f t="shared" si="19"/>
        <v>1.7835643055555557</v>
      </c>
      <c r="N37" s="47">
        <f t="shared" si="19"/>
        <v>1.9085643055555557</v>
      </c>
      <c r="O37" s="47">
        <f t="shared" si="19"/>
        <v>1.9085643055555557</v>
      </c>
      <c r="P37" s="47">
        <f t="shared" si="19"/>
        <v>1.9085643055555557</v>
      </c>
      <c r="Q37" s="47">
        <f t="shared" si="19"/>
        <v>1.9085643055555557</v>
      </c>
      <c r="R37" s="47">
        <f>5/12*R34+5/12*R35+2/12*R36</f>
        <v>1.9085643055555557</v>
      </c>
      <c r="S37" s="47">
        <f>5/12*S34+5/12*S35+2/12*S36</f>
        <v>0.41005277777777777</v>
      </c>
      <c r="T37" s="47">
        <f>5/12*T34+5/12*T35+2/12*T36</f>
        <v>0.41005277777777777</v>
      </c>
      <c r="U37" s="47">
        <f>5/12*U34+5/12*U35+2/12*U36</f>
        <v>0.41005277777777777</v>
      </c>
      <c r="V37" s="88">
        <f>5/12*V34+5/12*V35+2/12*V36</f>
        <v>0.41005277777777777</v>
      </c>
      <c r="W37" s="90"/>
    </row>
    <row r="38" spans="1:23" s="2" customFormat="1" ht="12.75">
      <c r="A38" s="1"/>
      <c r="B38" s="1"/>
      <c r="C38" s="144"/>
      <c r="D38" s="144"/>
      <c r="E38" s="144"/>
      <c r="F38" s="144"/>
      <c r="G38" s="144"/>
      <c r="H38" s="144"/>
      <c r="I38" s="144"/>
      <c r="J38" s="144"/>
      <c r="K38" s="144"/>
      <c r="L38" s="144"/>
      <c r="M38" s="144"/>
      <c r="N38" s="144"/>
      <c r="O38" s="144"/>
      <c r="P38" s="144"/>
      <c r="Q38" s="144"/>
      <c r="R38" s="144"/>
      <c r="S38" s="144"/>
      <c r="T38" s="144"/>
      <c r="U38" s="144"/>
      <c r="V38" s="144"/>
      <c r="W38" s="1"/>
    </row>
    <row r="39" spans="4:19" ht="12.75">
      <c r="D39" t="s">
        <v>13</v>
      </c>
      <c r="J39" t="s">
        <v>14</v>
      </c>
      <c r="N39" t="s">
        <v>15</v>
      </c>
      <c r="S39" t="s">
        <v>16</v>
      </c>
    </row>
    <row r="40" spans="18:19" ht="12.75">
      <c r="R40" t="s">
        <v>22</v>
      </c>
      <c r="S40" t="s">
        <v>17</v>
      </c>
    </row>
    <row r="41" ht="12.75">
      <c r="S41" t="s">
        <v>18</v>
      </c>
    </row>
    <row r="42" ht="12.75">
      <c r="S42" t="s">
        <v>19</v>
      </c>
    </row>
    <row r="43" ht="12.75">
      <c r="S43" t="s">
        <v>20</v>
      </c>
    </row>
    <row r="44" ht="12.75">
      <c r="S44" t="s">
        <v>21</v>
      </c>
    </row>
    <row r="45" spans="1:14" s="68" customFormat="1" ht="12.75">
      <c r="A45" s="5" t="s">
        <v>4</v>
      </c>
      <c r="N45" s="7"/>
    </row>
    <row r="46" spans="1:22" s="4" customFormat="1" ht="12.75">
      <c r="A46" s="27" t="s">
        <v>94</v>
      </c>
      <c r="B46" s="28" t="s">
        <v>119</v>
      </c>
      <c r="C46" s="30">
        <v>1990</v>
      </c>
      <c r="D46" s="30">
        <v>1991</v>
      </c>
      <c r="E46" s="30">
        <v>1992</v>
      </c>
      <c r="F46" s="30">
        <v>1993</v>
      </c>
      <c r="G46" s="30">
        <v>1994</v>
      </c>
      <c r="H46" s="30">
        <v>1995</v>
      </c>
      <c r="I46" s="30">
        <v>1996</v>
      </c>
      <c r="J46" s="30">
        <v>1997</v>
      </c>
      <c r="K46" s="30">
        <v>1998</v>
      </c>
      <c r="L46" s="30">
        <v>1999</v>
      </c>
      <c r="M46" s="30">
        <v>2000</v>
      </c>
      <c r="N46" s="30">
        <v>2001</v>
      </c>
      <c r="O46" s="30">
        <v>2002</v>
      </c>
      <c r="P46" s="30">
        <v>2002</v>
      </c>
      <c r="Q46" s="30">
        <v>2004</v>
      </c>
      <c r="R46" s="30">
        <v>2005</v>
      </c>
      <c r="S46" s="30">
        <v>2006</v>
      </c>
      <c r="T46" s="30">
        <v>2007</v>
      </c>
      <c r="U46" s="30">
        <v>2008</v>
      </c>
      <c r="V46" s="30">
        <v>2009</v>
      </c>
    </row>
    <row r="47" spans="3:22" s="68" customFormat="1" ht="12.75">
      <c r="C47" s="69">
        <f>C34</f>
        <v>3.3888876666666663</v>
      </c>
      <c r="D47" s="69">
        <v>3.3888876666666663</v>
      </c>
      <c r="E47" s="69">
        <f aca="true" t="shared" si="20" ref="E47:T50">E34</f>
        <v>3.3888876666666663</v>
      </c>
      <c r="F47" s="69">
        <f t="shared" si="20"/>
        <v>3.3888876666666663</v>
      </c>
      <c r="G47" s="69">
        <f t="shared" si="20"/>
        <v>3.3888876666666663</v>
      </c>
      <c r="H47" s="69">
        <f t="shared" si="20"/>
        <v>3.3888876666666663</v>
      </c>
      <c r="I47" s="69">
        <f t="shared" si="20"/>
        <v>3.3888876666666663</v>
      </c>
      <c r="J47" s="69">
        <v>3.3888876666666663</v>
      </c>
      <c r="K47" s="69">
        <f t="shared" si="20"/>
        <v>3.3055543333333333</v>
      </c>
      <c r="L47" s="69">
        <f t="shared" si="20"/>
        <v>3.3055543333333333</v>
      </c>
      <c r="M47" s="69">
        <f t="shared" si="20"/>
        <v>3.3055543333333333</v>
      </c>
      <c r="N47" s="69">
        <v>3.3055543333333333</v>
      </c>
      <c r="O47" s="69">
        <f t="shared" si="20"/>
        <v>3.3055543333333333</v>
      </c>
      <c r="P47" s="69">
        <f t="shared" si="20"/>
        <v>3.3055543333333333</v>
      </c>
      <c r="Q47" s="69">
        <f t="shared" si="20"/>
        <v>3.3055543333333333</v>
      </c>
      <c r="R47" s="69">
        <f t="shared" si="20"/>
        <v>3.3055543333333333</v>
      </c>
      <c r="S47" s="69">
        <f t="shared" si="20"/>
        <v>0.7341266666666666</v>
      </c>
      <c r="T47" s="69">
        <f t="shared" si="20"/>
        <v>0.7341266666666666</v>
      </c>
      <c r="U47" s="69">
        <f aca="true" t="shared" si="21" ref="U47:V50">U34</f>
        <v>0.7341266666666666</v>
      </c>
      <c r="V47" s="69">
        <f t="shared" si="21"/>
        <v>0.7341266666666666</v>
      </c>
    </row>
    <row r="48" spans="3:22" s="68" customFormat="1" ht="12.75">
      <c r="C48" s="69">
        <f>C35</f>
        <v>0.375</v>
      </c>
      <c r="D48" s="69">
        <v>0.25</v>
      </c>
      <c r="E48" s="69">
        <f>E35</f>
        <v>0.375</v>
      </c>
      <c r="F48" s="69">
        <f>F35</f>
        <v>0.375</v>
      </c>
      <c r="G48" s="69">
        <f>G35</f>
        <v>0.375</v>
      </c>
      <c r="H48" s="69">
        <f>H35</f>
        <v>0.375</v>
      </c>
      <c r="I48" s="69">
        <f>I35</f>
        <v>0.375</v>
      </c>
      <c r="J48" s="69">
        <v>0.25</v>
      </c>
      <c r="K48" s="69">
        <f>K35</f>
        <v>0.375</v>
      </c>
      <c r="L48" s="69">
        <f t="shared" si="20"/>
        <v>0.375</v>
      </c>
      <c r="M48" s="69">
        <f>M35</f>
        <v>0.375</v>
      </c>
      <c r="N48" s="69">
        <v>0.25</v>
      </c>
      <c r="O48" s="69">
        <f>O35</f>
        <v>0.375</v>
      </c>
      <c r="P48" s="69">
        <f t="shared" si="20"/>
        <v>0.375</v>
      </c>
      <c r="Q48" s="69">
        <f t="shared" si="20"/>
        <v>0.375</v>
      </c>
      <c r="R48" s="69">
        <f t="shared" si="20"/>
        <v>0.375</v>
      </c>
      <c r="S48" s="69">
        <f t="shared" si="20"/>
        <v>0.25</v>
      </c>
      <c r="T48" s="69">
        <f t="shared" si="20"/>
        <v>0.25</v>
      </c>
      <c r="U48" s="69">
        <f t="shared" si="21"/>
        <v>0.25</v>
      </c>
      <c r="V48" s="69">
        <f t="shared" si="21"/>
        <v>0.25</v>
      </c>
    </row>
    <row r="49" spans="3:22" s="68" customFormat="1" ht="12.75">
      <c r="C49" s="69">
        <f>C36</f>
        <v>0</v>
      </c>
      <c r="D49" s="69">
        <v>0</v>
      </c>
      <c r="E49" s="69">
        <f t="shared" si="20"/>
        <v>0.75</v>
      </c>
      <c r="F49" s="69">
        <f t="shared" si="20"/>
        <v>0.75</v>
      </c>
      <c r="G49" s="69">
        <f t="shared" si="20"/>
        <v>0.75</v>
      </c>
      <c r="H49" s="69">
        <f t="shared" si="20"/>
        <v>0.75</v>
      </c>
      <c r="I49" s="69">
        <f t="shared" si="20"/>
        <v>0.75</v>
      </c>
      <c r="J49" s="69">
        <v>0.75</v>
      </c>
      <c r="K49" s="69">
        <f t="shared" si="20"/>
        <v>1.5</v>
      </c>
      <c r="L49" s="69">
        <f t="shared" si="20"/>
        <v>1.5</v>
      </c>
      <c r="M49" s="69">
        <f t="shared" si="20"/>
        <v>1.5</v>
      </c>
      <c r="N49" s="69">
        <v>1.5</v>
      </c>
      <c r="O49" s="69">
        <f t="shared" si="20"/>
        <v>2.25</v>
      </c>
      <c r="P49" s="69">
        <f t="shared" si="20"/>
        <v>2.25</v>
      </c>
      <c r="Q49" s="69">
        <f t="shared" si="20"/>
        <v>2.25</v>
      </c>
      <c r="R49" s="69">
        <f t="shared" si="20"/>
        <v>2.25</v>
      </c>
      <c r="S49" s="69">
        <f t="shared" si="20"/>
        <v>0</v>
      </c>
      <c r="T49" s="69">
        <f t="shared" si="20"/>
        <v>0</v>
      </c>
      <c r="U49" s="69">
        <f t="shared" si="21"/>
        <v>0</v>
      </c>
      <c r="V49" s="69">
        <f t="shared" si="21"/>
        <v>0</v>
      </c>
    </row>
    <row r="50" spans="3:22" s="68" customFormat="1" ht="12.75">
      <c r="C50" s="69">
        <f>C37</f>
        <v>1.5682865277777778</v>
      </c>
      <c r="D50" s="69">
        <v>1.5162031944444445</v>
      </c>
      <c r="E50" s="69">
        <f t="shared" si="20"/>
        <v>1.6932865277777778</v>
      </c>
      <c r="F50" s="69">
        <f t="shared" si="20"/>
        <v>1.6932865277777778</v>
      </c>
      <c r="G50" s="69">
        <f t="shared" si="20"/>
        <v>1.6932865277777778</v>
      </c>
      <c r="H50" s="69">
        <f t="shared" si="20"/>
        <v>1.6932865277777778</v>
      </c>
      <c r="I50" s="69">
        <f t="shared" si="20"/>
        <v>1.6932865277777778</v>
      </c>
      <c r="J50" s="69">
        <v>1.6412031944444445</v>
      </c>
      <c r="K50" s="69">
        <f t="shared" si="20"/>
        <v>1.7835643055555557</v>
      </c>
      <c r="L50" s="69">
        <f t="shared" si="20"/>
        <v>1.7835643055555557</v>
      </c>
      <c r="M50" s="69">
        <f t="shared" si="20"/>
        <v>1.7835643055555557</v>
      </c>
      <c r="N50" s="69">
        <v>1.7314809722222224</v>
      </c>
      <c r="O50" s="69">
        <f t="shared" si="20"/>
        <v>1.9085643055555557</v>
      </c>
      <c r="P50" s="69">
        <f t="shared" si="20"/>
        <v>1.9085643055555557</v>
      </c>
      <c r="Q50" s="69">
        <f t="shared" si="20"/>
        <v>1.9085643055555557</v>
      </c>
      <c r="R50" s="69">
        <f t="shared" si="20"/>
        <v>1.9085643055555557</v>
      </c>
      <c r="S50" s="69">
        <f t="shared" si="20"/>
        <v>0.41005277777777777</v>
      </c>
      <c r="T50" s="69">
        <f t="shared" si="20"/>
        <v>0.41005277777777777</v>
      </c>
      <c r="U50" s="69">
        <f t="shared" si="21"/>
        <v>0.41005277777777777</v>
      </c>
      <c r="V50" s="69">
        <f t="shared" si="21"/>
        <v>0.41005277777777777</v>
      </c>
    </row>
  </sheetData>
  <sheetProtection/>
  <printOptions/>
  <pageMargins left="0.75" right="0.75" top="1" bottom="1" header="0.5" footer="0.5"/>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Z70"/>
  <sheetViews>
    <sheetView zoomScalePageLayoutView="0" workbookViewId="0" topLeftCell="A1">
      <pane xSplit="2" ySplit="2" topLeftCell="C24" activePane="bottomRight" state="frozen"/>
      <selection pane="topLeft" activeCell="A1" sqref="A1"/>
      <selection pane="topRight" activeCell="C1" sqref="C1"/>
      <selection pane="bottomLeft" activeCell="A1" sqref="A1"/>
      <selection pane="bottomRight" activeCell="A2" sqref="A2:V37"/>
    </sheetView>
  </sheetViews>
  <sheetFormatPr defaultColWidth="9.140625" defaultRowHeight="12.75"/>
  <cols>
    <col min="1" max="1" width="9.140625" style="68" customWidth="1"/>
    <col min="2" max="2" width="43.57421875" style="68" customWidth="1"/>
    <col min="3" max="22" width="5.8515625" style="68" customWidth="1"/>
    <col min="23" max="23" width="9.140625" style="68" customWidth="1"/>
    <col min="24" max="26" width="5.8515625" style="68" customWidth="1"/>
    <col min="27" max="16384" width="9.140625" style="68" customWidth="1"/>
  </cols>
  <sheetData>
    <row r="1" spans="1:22" ht="12.75">
      <c r="A1" s="147" t="s">
        <v>152</v>
      </c>
      <c r="B1" s="147"/>
      <c r="C1" s="147" t="s">
        <v>145</v>
      </c>
      <c r="D1" s="147" t="s">
        <v>145</v>
      </c>
      <c r="E1" s="147" t="s">
        <v>145</v>
      </c>
      <c r="F1" s="147" t="s">
        <v>145</v>
      </c>
      <c r="G1" s="147" t="s">
        <v>145</v>
      </c>
      <c r="H1" s="147" t="s">
        <v>145</v>
      </c>
      <c r="I1" s="147" t="s">
        <v>145</v>
      </c>
      <c r="J1" s="147" t="s">
        <v>145</v>
      </c>
      <c r="K1" s="147" t="s">
        <v>145</v>
      </c>
      <c r="L1" s="147" t="s">
        <v>145</v>
      </c>
      <c r="M1" s="147" t="s">
        <v>145</v>
      </c>
      <c r="N1" s="147" t="s">
        <v>145</v>
      </c>
      <c r="O1" s="147" t="s">
        <v>145</v>
      </c>
      <c r="P1" s="147" t="s">
        <v>145</v>
      </c>
      <c r="Q1" s="147" t="s">
        <v>145</v>
      </c>
      <c r="R1" s="147" t="s">
        <v>145</v>
      </c>
      <c r="S1" s="147" t="s">
        <v>145</v>
      </c>
      <c r="T1" s="147" t="s">
        <v>145</v>
      </c>
      <c r="U1" s="147" t="s">
        <v>145</v>
      </c>
      <c r="V1" s="147" t="s">
        <v>145</v>
      </c>
    </row>
    <row r="2" spans="1:26" s="4" customFormat="1" ht="12.75">
      <c r="A2" s="27" t="s">
        <v>90</v>
      </c>
      <c r="B2" s="28" t="s">
        <v>91</v>
      </c>
      <c r="C2" s="29" t="s">
        <v>25</v>
      </c>
      <c r="D2" s="30" t="s">
        <v>26</v>
      </c>
      <c r="E2" s="30" t="s">
        <v>27</v>
      </c>
      <c r="F2" s="30" t="s">
        <v>28</v>
      </c>
      <c r="G2" s="30" t="s">
        <v>29</v>
      </c>
      <c r="H2" s="30" t="s">
        <v>30</v>
      </c>
      <c r="I2" s="30" t="s">
        <v>31</v>
      </c>
      <c r="J2" s="30" t="s">
        <v>32</v>
      </c>
      <c r="K2" s="30" t="s">
        <v>33</v>
      </c>
      <c r="L2" s="30" t="s">
        <v>34</v>
      </c>
      <c r="M2" s="30" t="s">
        <v>48</v>
      </c>
      <c r="N2" s="30" t="s">
        <v>49</v>
      </c>
      <c r="O2" s="30" t="s">
        <v>50</v>
      </c>
      <c r="P2" s="30" t="s">
        <v>51</v>
      </c>
      <c r="Q2" s="30" t="s">
        <v>52</v>
      </c>
      <c r="R2" s="30" t="s">
        <v>53</v>
      </c>
      <c r="S2" s="30" t="s">
        <v>54</v>
      </c>
      <c r="T2" s="30" t="s">
        <v>55</v>
      </c>
      <c r="U2" s="30" t="s">
        <v>56</v>
      </c>
      <c r="V2" s="31" t="s">
        <v>57</v>
      </c>
      <c r="X2" s="30" t="s">
        <v>58</v>
      </c>
      <c r="Y2" s="30" t="s">
        <v>63</v>
      </c>
      <c r="Z2" s="30" t="s">
        <v>64</v>
      </c>
    </row>
    <row r="3" spans="1:26" ht="12.75">
      <c r="A3" s="12" t="s">
        <v>65</v>
      </c>
      <c r="B3" s="100" t="s">
        <v>106</v>
      </c>
      <c r="C3" s="10">
        <v>6</v>
      </c>
      <c r="D3" s="10">
        <v>6</v>
      </c>
      <c r="E3" s="53">
        <v>4</v>
      </c>
      <c r="F3" s="53">
        <v>4</v>
      </c>
      <c r="G3" s="53">
        <v>4</v>
      </c>
      <c r="H3" s="53">
        <v>4</v>
      </c>
      <c r="I3" s="53">
        <v>4</v>
      </c>
      <c r="J3" s="53">
        <v>4</v>
      </c>
      <c r="K3" s="53">
        <v>4</v>
      </c>
      <c r="L3" s="53">
        <v>4</v>
      </c>
      <c r="M3" s="53">
        <v>4</v>
      </c>
      <c r="N3" s="53">
        <v>4</v>
      </c>
      <c r="O3" s="53">
        <v>4</v>
      </c>
      <c r="P3" s="53">
        <v>4</v>
      </c>
      <c r="Q3" s="53">
        <v>4</v>
      </c>
      <c r="R3" s="53">
        <v>4</v>
      </c>
      <c r="S3" s="53">
        <v>4</v>
      </c>
      <c r="T3" s="53">
        <v>4</v>
      </c>
      <c r="U3" s="53">
        <v>2</v>
      </c>
      <c r="V3" s="101">
        <v>2</v>
      </c>
      <c r="X3" s="60">
        <v>4</v>
      </c>
      <c r="Y3" s="60">
        <v>4</v>
      </c>
      <c r="Z3" s="102">
        <v>2</v>
      </c>
    </row>
    <row r="4" spans="1:26" ht="12.75">
      <c r="A4" s="12" t="s">
        <v>66</v>
      </c>
      <c r="B4" s="100" t="s">
        <v>95</v>
      </c>
      <c r="C4" s="10">
        <v>0</v>
      </c>
      <c r="D4" s="10">
        <v>0</v>
      </c>
      <c r="E4" s="53">
        <v>0</v>
      </c>
      <c r="F4" s="53">
        <v>0</v>
      </c>
      <c r="G4" s="53">
        <v>0</v>
      </c>
      <c r="H4" s="53">
        <v>0</v>
      </c>
      <c r="I4" s="53">
        <v>0</v>
      </c>
      <c r="J4" s="53">
        <v>0</v>
      </c>
      <c r="K4" s="53">
        <v>0</v>
      </c>
      <c r="L4" s="53">
        <v>0</v>
      </c>
      <c r="M4" s="53">
        <v>0</v>
      </c>
      <c r="N4" s="53">
        <v>0</v>
      </c>
      <c r="O4" s="53">
        <v>0</v>
      </c>
      <c r="P4" s="53">
        <v>0</v>
      </c>
      <c r="Q4" s="53">
        <v>0</v>
      </c>
      <c r="R4" s="53">
        <v>0</v>
      </c>
      <c r="S4" s="53">
        <v>0</v>
      </c>
      <c r="T4" s="53">
        <v>0</v>
      </c>
      <c r="U4" s="53">
        <v>0</v>
      </c>
      <c r="V4" s="101">
        <v>0</v>
      </c>
      <c r="X4" s="60">
        <v>0</v>
      </c>
      <c r="Y4" s="60">
        <v>0</v>
      </c>
      <c r="Z4" s="102">
        <v>0</v>
      </c>
    </row>
    <row r="5" spans="1:26" ht="12.75">
      <c r="A5" s="12" t="s">
        <v>67</v>
      </c>
      <c r="B5" s="100" t="s">
        <v>96</v>
      </c>
      <c r="C5" s="10">
        <v>6</v>
      </c>
      <c r="D5" s="10">
        <v>6</v>
      </c>
      <c r="E5" s="53">
        <v>6</v>
      </c>
      <c r="F5" s="53">
        <v>6</v>
      </c>
      <c r="G5" s="53">
        <v>6</v>
      </c>
      <c r="H5" s="53">
        <v>6</v>
      </c>
      <c r="I5" s="53">
        <v>6</v>
      </c>
      <c r="J5" s="53">
        <v>6</v>
      </c>
      <c r="K5" s="53">
        <v>6</v>
      </c>
      <c r="L5" s="53">
        <v>6</v>
      </c>
      <c r="M5" s="53">
        <v>6</v>
      </c>
      <c r="N5" s="53">
        <v>6</v>
      </c>
      <c r="O5" s="53">
        <v>6</v>
      </c>
      <c r="P5" s="53">
        <v>6</v>
      </c>
      <c r="Q5" s="53">
        <v>6</v>
      </c>
      <c r="R5" s="53">
        <v>6</v>
      </c>
      <c r="S5" s="53">
        <v>6</v>
      </c>
      <c r="T5" s="53">
        <v>6</v>
      </c>
      <c r="U5" s="53">
        <v>2</v>
      </c>
      <c r="V5" s="101">
        <v>2</v>
      </c>
      <c r="X5" s="60">
        <v>6</v>
      </c>
      <c r="Y5" s="60">
        <v>4</v>
      </c>
      <c r="Z5" s="102">
        <v>5</v>
      </c>
    </row>
    <row r="6" spans="1:26" ht="12.75">
      <c r="A6" s="12" t="s">
        <v>68</v>
      </c>
      <c r="B6" s="100" t="s">
        <v>97</v>
      </c>
      <c r="C6" s="10">
        <v>4</v>
      </c>
      <c r="D6" s="10">
        <v>4</v>
      </c>
      <c r="E6" s="53">
        <v>4</v>
      </c>
      <c r="F6" s="53">
        <v>4</v>
      </c>
      <c r="G6" s="53">
        <v>4</v>
      </c>
      <c r="H6" s="53">
        <v>4</v>
      </c>
      <c r="I6" s="53">
        <v>4</v>
      </c>
      <c r="J6" s="53">
        <v>4</v>
      </c>
      <c r="K6" s="53">
        <v>4</v>
      </c>
      <c r="L6" s="53">
        <v>4</v>
      </c>
      <c r="M6" s="53">
        <v>4</v>
      </c>
      <c r="N6" s="53">
        <v>4</v>
      </c>
      <c r="O6" s="53">
        <v>4</v>
      </c>
      <c r="P6" s="53">
        <v>4</v>
      </c>
      <c r="Q6" s="53">
        <v>4</v>
      </c>
      <c r="R6" s="53">
        <v>4</v>
      </c>
      <c r="S6" s="53">
        <v>4</v>
      </c>
      <c r="T6" s="53">
        <v>4</v>
      </c>
      <c r="U6" s="53">
        <v>2</v>
      </c>
      <c r="V6" s="101">
        <v>2</v>
      </c>
      <c r="X6" s="60">
        <v>4</v>
      </c>
      <c r="Y6" s="60">
        <v>3</v>
      </c>
      <c r="Z6" s="102">
        <v>3</v>
      </c>
    </row>
    <row r="7" spans="1:26" ht="12.75">
      <c r="A7" s="12" t="s">
        <v>69</v>
      </c>
      <c r="B7" s="100" t="s">
        <v>98</v>
      </c>
      <c r="C7" s="10">
        <v>1</v>
      </c>
      <c r="D7" s="10">
        <v>1</v>
      </c>
      <c r="E7" s="53">
        <v>2</v>
      </c>
      <c r="F7" s="53">
        <v>2</v>
      </c>
      <c r="G7" s="53">
        <v>2</v>
      </c>
      <c r="H7" s="53">
        <v>2</v>
      </c>
      <c r="I7" s="53">
        <v>2</v>
      </c>
      <c r="J7" s="53">
        <v>2</v>
      </c>
      <c r="K7" s="53">
        <v>2</v>
      </c>
      <c r="L7" s="53">
        <v>2</v>
      </c>
      <c r="M7" s="53">
        <v>2</v>
      </c>
      <c r="N7" s="53">
        <v>2</v>
      </c>
      <c r="O7" s="53">
        <v>2</v>
      </c>
      <c r="P7" s="53">
        <v>2</v>
      </c>
      <c r="Q7" s="53">
        <v>2</v>
      </c>
      <c r="R7" s="53">
        <v>2</v>
      </c>
      <c r="S7" s="53">
        <v>2</v>
      </c>
      <c r="T7" s="53">
        <v>2</v>
      </c>
      <c r="U7" s="53">
        <v>2</v>
      </c>
      <c r="V7" s="101">
        <v>2</v>
      </c>
      <c r="X7" s="60">
        <v>2</v>
      </c>
      <c r="Y7" s="60">
        <v>1</v>
      </c>
      <c r="Z7" s="102">
        <v>1</v>
      </c>
    </row>
    <row r="8" spans="1:26" ht="12.75">
      <c r="A8" s="12" t="s">
        <v>70</v>
      </c>
      <c r="B8" s="100" t="s">
        <v>99</v>
      </c>
      <c r="C8" s="10">
        <v>6</v>
      </c>
      <c r="D8" s="10">
        <v>6</v>
      </c>
      <c r="E8" s="53">
        <v>4</v>
      </c>
      <c r="F8" s="53">
        <v>4</v>
      </c>
      <c r="G8" s="53">
        <v>4</v>
      </c>
      <c r="H8" s="53">
        <v>4</v>
      </c>
      <c r="I8" s="53">
        <v>4</v>
      </c>
      <c r="J8" s="53">
        <v>4</v>
      </c>
      <c r="K8" s="53">
        <v>4</v>
      </c>
      <c r="L8" s="53">
        <v>4</v>
      </c>
      <c r="M8" s="53">
        <v>4</v>
      </c>
      <c r="N8" s="53">
        <v>4</v>
      </c>
      <c r="O8" s="53">
        <v>4</v>
      </c>
      <c r="P8" s="53">
        <v>4</v>
      </c>
      <c r="Q8" s="53">
        <v>4</v>
      </c>
      <c r="R8" s="53">
        <v>4</v>
      </c>
      <c r="S8" s="53">
        <v>4</v>
      </c>
      <c r="T8" s="53">
        <v>4</v>
      </c>
      <c r="U8" s="53">
        <v>2</v>
      </c>
      <c r="V8" s="101">
        <v>2</v>
      </c>
      <c r="X8" s="60">
        <v>4</v>
      </c>
      <c r="Y8" s="60">
        <v>3</v>
      </c>
      <c r="Z8" s="102">
        <v>3</v>
      </c>
    </row>
    <row r="9" spans="1:26" ht="12.75">
      <c r="A9" s="12" t="s">
        <v>71</v>
      </c>
      <c r="B9" s="100" t="s">
        <v>100</v>
      </c>
      <c r="C9" s="10">
        <v>4</v>
      </c>
      <c r="D9" s="10">
        <v>4</v>
      </c>
      <c r="E9" s="53">
        <v>3</v>
      </c>
      <c r="F9" s="53">
        <v>3</v>
      </c>
      <c r="G9" s="53">
        <v>3</v>
      </c>
      <c r="H9" s="53">
        <v>3</v>
      </c>
      <c r="I9" s="53">
        <v>3</v>
      </c>
      <c r="J9" s="53">
        <v>3</v>
      </c>
      <c r="K9" s="53">
        <v>3</v>
      </c>
      <c r="L9" s="53">
        <v>3</v>
      </c>
      <c r="M9" s="53">
        <v>3</v>
      </c>
      <c r="N9" s="53">
        <v>3</v>
      </c>
      <c r="O9" s="53">
        <v>3</v>
      </c>
      <c r="P9" s="53">
        <v>3</v>
      </c>
      <c r="Q9" s="53">
        <v>3</v>
      </c>
      <c r="R9" s="53">
        <v>3</v>
      </c>
      <c r="S9" s="53">
        <v>3</v>
      </c>
      <c r="T9" s="53">
        <v>3</v>
      </c>
      <c r="U9" s="53">
        <v>2</v>
      </c>
      <c r="V9" s="101">
        <v>2</v>
      </c>
      <c r="X9" s="60">
        <v>3</v>
      </c>
      <c r="Y9" s="60">
        <v>3</v>
      </c>
      <c r="Z9" s="102">
        <v>3</v>
      </c>
    </row>
    <row r="10" spans="1:26" ht="12.75">
      <c r="A10" s="12" t="s">
        <v>72</v>
      </c>
      <c r="B10" s="100" t="s">
        <v>101</v>
      </c>
      <c r="C10" s="10">
        <v>1</v>
      </c>
      <c r="D10" s="10">
        <v>1</v>
      </c>
      <c r="E10" s="53">
        <v>2</v>
      </c>
      <c r="F10" s="53">
        <v>2</v>
      </c>
      <c r="G10" s="53">
        <v>2</v>
      </c>
      <c r="H10" s="53">
        <v>2</v>
      </c>
      <c r="I10" s="53">
        <v>2</v>
      </c>
      <c r="J10" s="53">
        <v>2</v>
      </c>
      <c r="K10" s="53">
        <v>2</v>
      </c>
      <c r="L10" s="53">
        <v>2</v>
      </c>
      <c r="M10" s="53">
        <v>2</v>
      </c>
      <c r="N10" s="53">
        <v>2</v>
      </c>
      <c r="O10" s="53">
        <v>2</v>
      </c>
      <c r="P10" s="53">
        <v>2</v>
      </c>
      <c r="Q10" s="53">
        <v>2</v>
      </c>
      <c r="R10" s="53">
        <v>2</v>
      </c>
      <c r="S10" s="53">
        <v>2</v>
      </c>
      <c r="T10" s="53">
        <v>2</v>
      </c>
      <c r="U10" s="53">
        <v>1</v>
      </c>
      <c r="V10" s="101">
        <v>1</v>
      </c>
      <c r="X10" s="60">
        <v>2</v>
      </c>
      <c r="Y10" s="60">
        <v>1</v>
      </c>
      <c r="Z10" s="102">
        <v>1</v>
      </c>
    </row>
    <row r="11" spans="1:26" ht="12.75">
      <c r="A11" s="12" t="s">
        <v>73</v>
      </c>
      <c r="B11" s="100" t="s">
        <v>102</v>
      </c>
      <c r="C11" s="10">
        <v>4</v>
      </c>
      <c r="D11" s="10">
        <v>4</v>
      </c>
      <c r="E11" s="53">
        <v>4</v>
      </c>
      <c r="F11" s="53">
        <v>4</v>
      </c>
      <c r="G11" s="53">
        <v>4</v>
      </c>
      <c r="H11" s="53">
        <v>4</v>
      </c>
      <c r="I11" s="53">
        <v>4</v>
      </c>
      <c r="J11" s="53">
        <v>4</v>
      </c>
      <c r="K11" s="53">
        <v>4</v>
      </c>
      <c r="L11" s="53">
        <v>4</v>
      </c>
      <c r="M11" s="53">
        <v>4</v>
      </c>
      <c r="N11" s="53">
        <v>4</v>
      </c>
      <c r="O11" s="53">
        <v>4</v>
      </c>
      <c r="P11" s="53">
        <v>4</v>
      </c>
      <c r="Q11" s="53">
        <v>4</v>
      </c>
      <c r="R11" s="53">
        <v>4</v>
      </c>
      <c r="S11" s="53">
        <v>4</v>
      </c>
      <c r="T11" s="53">
        <v>4</v>
      </c>
      <c r="U11" s="53">
        <v>4</v>
      </c>
      <c r="V11" s="101">
        <v>4</v>
      </c>
      <c r="X11" s="60">
        <v>4</v>
      </c>
      <c r="Y11" s="60">
        <v>4</v>
      </c>
      <c r="Z11" s="102">
        <v>4</v>
      </c>
    </row>
    <row r="12" spans="1:26" ht="12.75">
      <c r="A12" s="12" t="s">
        <v>74</v>
      </c>
      <c r="B12" s="100" t="s">
        <v>103</v>
      </c>
      <c r="C12" s="10">
        <v>4</v>
      </c>
      <c r="D12" s="10">
        <v>4</v>
      </c>
      <c r="E12" s="53">
        <v>4</v>
      </c>
      <c r="F12" s="53">
        <v>4</v>
      </c>
      <c r="G12" s="53">
        <v>4</v>
      </c>
      <c r="H12" s="53">
        <v>4</v>
      </c>
      <c r="I12" s="53">
        <v>4</v>
      </c>
      <c r="J12" s="53">
        <v>4</v>
      </c>
      <c r="K12" s="53">
        <v>4</v>
      </c>
      <c r="L12" s="53">
        <v>4</v>
      </c>
      <c r="M12" s="53">
        <v>4</v>
      </c>
      <c r="N12" s="53">
        <v>4</v>
      </c>
      <c r="O12" s="53">
        <v>4</v>
      </c>
      <c r="P12" s="53">
        <v>4</v>
      </c>
      <c r="Q12" s="53">
        <v>4</v>
      </c>
      <c r="R12" s="53">
        <v>4</v>
      </c>
      <c r="S12" s="53">
        <v>4</v>
      </c>
      <c r="T12" s="53">
        <v>4</v>
      </c>
      <c r="U12" s="53">
        <v>4</v>
      </c>
      <c r="V12" s="101">
        <v>4</v>
      </c>
      <c r="X12" s="60">
        <v>4</v>
      </c>
      <c r="Y12" s="60">
        <v>4</v>
      </c>
      <c r="Z12" s="102">
        <v>4</v>
      </c>
    </row>
    <row r="13" spans="1:26" ht="12.75">
      <c r="A13" s="12" t="s">
        <v>75</v>
      </c>
      <c r="B13" s="100" t="s">
        <v>104</v>
      </c>
      <c r="C13" s="10">
        <v>0</v>
      </c>
      <c r="D13" s="10">
        <v>0</v>
      </c>
      <c r="E13" s="53">
        <v>1</v>
      </c>
      <c r="F13" s="53">
        <v>1</v>
      </c>
      <c r="G13" s="53">
        <v>1</v>
      </c>
      <c r="H13" s="53">
        <v>1</v>
      </c>
      <c r="I13" s="53">
        <v>1</v>
      </c>
      <c r="J13" s="53">
        <v>1</v>
      </c>
      <c r="K13" s="53">
        <v>1</v>
      </c>
      <c r="L13" s="53">
        <v>1</v>
      </c>
      <c r="M13" s="53">
        <v>1</v>
      </c>
      <c r="N13" s="53">
        <v>1</v>
      </c>
      <c r="O13" s="53">
        <v>1</v>
      </c>
      <c r="P13" s="53">
        <v>1</v>
      </c>
      <c r="Q13" s="53">
        <v>1</v>
      </c>
      <c r="R13" s="53">
        <v>1</v>
      </c>
      <c r="S13" s="53">
        <v>1</v>
      </c>
      <c r="T13" s="53">
        <v>1</v>
      </c>
      <c r="U13" s="53">
        <v>1</v>
      </c>
      <c r="V13" s="101">
        <v>1</v>
      </c>
      <c r="X13" s="60">
        <v>1</v>
      </c>
      <c r="Y13" s="60">
        <v>1</v>
      </c>
      <c r="Z13" s="102">
        <v>1</v>
      </c>
    </row>
    <row r="14" spans="1:26" ht="12.75">
      <c r="A14" s="12" t="s">
        <v>76</v>
      </c>
      <c r="B14" s="100" t="s">
        <v>105</v>
      </c>
      <c r="C14" s="10">
        <v>6</v>
      </c>
      <c r="D14" s="10">
        <v>6</v>
      </c>
      <c r="E14" s="53">
        <v>6</v>
      </c>
      <c r="F14" s="53">
        <v>6</v>
      </c>
      <c r="G14" s="53">
        <v>6</v>
      </c>
      <c r="H14" s="53">
        <v>6</v>
      </c>
      <c r="I14" s="53">
        <v>6</v>
      </c>
      <c r="J14" s="53">
        <v>6</v>
      </c>
      <c r="K14" s="53">
        <v>6</v>
      </c>
      <c r="L14" s="53">
        <v>6</v>
      </c>
      <c r="M14" s="53">
        <v>6</v>
      </c>
      <c r="N14" s="53">
        <v>6</v>
      </c>
      <c r="O14" s="53">
        <v>6</v>
      </c>
      <c r="P14" s="53">
        <v>6</v>
      </c>
      <c r="Q14" s="53">
        <v>6</v>
      </c>
      <c r="R14" s="53">
        <v>6</v>
      </c>
      <c r="S14" s="53">
        <v>6</v>
      </c>
      <c r="T14" s="53">
        <v>6</v>
      </c>
      <c r="U14" s="53">
        <v>0</v>
      </c>
      <c r="V14" s="101">
        <v>0</v>
      </c>
      <c r="X14" s="60">
        <v>6</v>
      </c>
      <c r="Y14" s="60">
        <v>6</v>
      </c>
      <c r="Z14" s="102">
        <v>6</v>
      </c>
    </row>
    <row r="15" spans="1:26" ht="12.75">
      <c r="A15" s="12" t="s">
        <v>77</v>
      </c>
      <c r="B15" s="100"/>
      <c r="C15" s="10"/>
      <c r="D15" s="10"/>
      <c r="E15" s="53"/>
      <c r="F15" s="53"/>
      <c r="G15" s="53"/>
      <c r="H15" s="53"/>
      <c r="I15" s="53"/>
      <c r="J15" s="53"/>
      <c r="K15" s="53"/>
      <c r="L15" s="53"/>
      <c r="M15" s="53"/>
      <c r="N15" s="53"/>
      <c r="O15" s="53"/>
      <c r="P15" s="53"/>
      <c r="Q15" s="53"/>
      <c r="R15" s="53"/>
      <c r="S15" s="53"/>
      <c r="T15" s="53"/>
      <c r="U15" s="53"/>
      <c r="V15" s="101"/>
      <c r="X15" s="60"/>
      <c r="Y15" s="60"/>
      <c r="Z15" s="102">
        <v>1</v>
      </c>
    </row>
    <row r="16" spans="1:26" ht="12.75">
      <c r="A16" s="12" t="s">
        <v>78</v>
      </c>
      <c r="B16" s="100" t="s">
        <v>107</v>
      </c>
      <c r="C16" s="10">
        <v>0</v>
      </c>
      <c r="D16" s="10">
        <v>0</v>
      </c>
      <c r="E16" s="53">
        <v>4</v>
      </c>
      <c r="F16" s="53">
        <v>4</v>
      </c>
      <c r="G16" s="53">
        <v>4</v>
      </c>
      <c r="H16" s="53">
        <v>4</v>
      </c>
      <c r="I16" s="53">
        <v>4</v>
      </c>
      <c r="J16" s="53">
        <v>4</v>
      </c>
      <c r="K16" s="53">
        <v>4</v>
      </c>
      <c r="L16" s="53">
        <v>4</v>
      </c>
      <c r="M16" s="53">
        <v>4</v>
      </c>
      <c r="N16" s="53">
        <v>4</v>
      </c>
      <c r="O16" s="53">
        <v>4</v>
      </c>
      <c r="P16" s="53">
        <v>4</v>
      </c>
      <c r="Q16" s="53">
        <v>4</v>
      </c>
      <c r="R16" s="53">
        <v>4</v>
      </c>
      <c r="S16" s="53">
        <v>4</v>
      </c>
      <c r="T16" s="53">
        <v>4</v>
      </c>
      <c r="U16" s="53">
        <v>6</v>
      </c>
      <c r="V16" s="101">
        <v>6</v>
      </c>
      <c r="X16" s="60">
        <v>4</v>
      </c>
      <c r="Y16" s="60">
        <v>4</v>
      </c>
      <c r="Z16" s="102">
        <v>4</v>
      </c>
    </row>
    <row r="17" spans="1:26" ht="12.75">
      <c r="A17" s="12" t="s">
        <v>79</v>
      </c>
      <c r="B17" s="100" t="s">
        <v>108</v>
      </c>
      <c r="C17" s="10">
        <v>0</v>
      </c>
      <c r="D17" s="10">
        <v>0</v>
      </c>
      <c r="E17" s="53">
        <v>0</v>
      </c>
      <c r="F17" s="53">
        <v>0</v>
      </c>
      <c r="G17" s="53">
        <v>0</v>
      </c>
      <c r="H17" s="53">
        <v>0</v>
      </c>
      <c r="I17" s="53">
        <v>0</v>
      </c>
      <c r="J17" s="53">
        <v>0</v>
      </c>
      <c r="K17" s="53">
        <v>0</v>
      </c>
      <c r="L17" s="53">
        <v>0</v>
      </c>
      <c r="M17" s="53">
        <v>0</v>
      </c>
      <c r="N17" s="53">
        <v>0</v>
      </c>
      <c r="O17" s="53">
        <v>0</v>
      </c>
      <c r="P17" s="53">
        <v>0</v>
      </c>
      <c r="Q17" s="53">
        <v>4</v>
      </c>
      <c r="R17" s="53">
        <v>4</v>
      </c>
      <c r="S17" s="53">
        <v>4</v>
      </c>
      <c r="T17" s="53">
        <v>4</v>
      </c>
      <c r="U17" s="53">
        <v>4</v>
      </c>
      <c r="V17" s="101">
        <v>4</v>
      </c>
      <c r="X17" s="60">
        <v>0</v>
      </c>
      <c r="Y17" s="60">
        <v>0</v>
      </c>
      <c r="Z17" s="102">
        <v>4</v>
      </c>
    </row>
    <row r="18" spans="1:26" ht="12.75">
      <c r="A18" s="12" t="s">
        <v>80</v>
      </c>
      <c r="B18" s="100" t="s">
        <v>109</v>
      </c>
      <c r="C18" s="10">
        <v>1</v>
      </c>
      <c r="D18" s="10">
        <v>1</v>
      </c>
      <c r="E18" s="53">
        <v>1</v>
      </c>
      <c r="F18" s="53">
        <v>1</v>
      </c>
      <c r="G18" s="53">
        <v>1</v>
      </c>
      <c r="H18" s="53">
        <v>1</v>
      </c>
      <c r="I18" s="53">
        <v>1</v>
      </c>
      <c r="J18" s="53">
        <v>1</v>
      </c>
      <c r="K18" s="53">
        <v>1</v>
      </c>
      <c r="L18" s="53">
        <v>1</v>
      </c>
      <c r="M18" s="53">
        <v>1</v>
      </c>
      <c r="N18" s="53">
        <v>1</v>
      </c>
      <c r="O18" s="53">
        <v>1</v>
      </c>
      <c r="P18" s="53">
        <v>1</v>
      </c>
      <c r="Q18" s="53">
        <v>0</v>
      </c>
      <c r="R18" s="53">
        <v>0</v>
      </c>
      <c r="S18" s="53">
        <v>0</v>
      </c>
      <c r="T18" s="53">
        <v>0</v>
      </c>
      <c r="U18" s="53">
        <v>0</v>
      </c>
      <c r="V18" s="101">
        <v>0</v>
      </c>
      <c r="X18" s="60">
        <v>1</v>
      </c>
      <c r="Y18" s="60">
        <v>0</v>
      </c>
      <c r="Z18" s="102">
        <v>0</v>
      </c>
    </row>
    <row r="19" spans="1:26" ht="12.75">
      <c r="A19" s="12" t="s">
        <v>81</v>
      </c>
      <c r="B19" s="100" t="s">
        <v>110</v>
      </c>
      <c r="C19" s="10">
        <v>0</v>
      </c>
      <c r="D19" s="10">
        <v>0</v>
      </c>
      <c r="E19" s="53">
        <v>0</v>
      </c>
      <c r="F19" s="53">
        <v>0</v>
      </c>
      <c r="G19" s="53">
        <v>0</v>
      </c>
      <c r="H19" s="53">
        <v>0</v>
      </c>
      <c r="I19" s="53">
        <v>0</v>
      </c>
      <c r="J19" s="53">
        <v>0</v>
      </c>
      <c r="K19" s="53">
        <v>0</v>
      </c>
      <c r="L19" s="53">
        <v>0</v>
      </c>
      <c r="M19" s="53">
        <v>0</v>
      </c>
      <c r="N19" s="53">
        <v>0</v>
      </c>
      <c r="O19" s="53">
        <v>0</v>
      </c>
      <c r="P19" s="53">
        <v>0</v>
      </c>
      <c r="Q19" s="53">
        <v>0</v>
      </c>
      <c r="R19" s="53">
        <v>0</v>
      </c>
      <c r="S19" s="53">
        <v>0</v>
      </c>
      <c r="T19" s="53">
        <v>0</v>
      </c>
      <c r="U19" s="53">
        <v>0</v>
      </c>
      <c r="V19" s="101">
        <v>0</v>
      </c>
      <c r="X19" s="60">
        <v>0</v>
      </c>
      <c r="Y19" s="60">
        <v>0</v>
      </c>
      <c r="Z19" s="102">
        <v>0</v>
      </c>
    </row>
    <row r="20" spans="1:26" ht="12.75">
      <c r="A20" s="12" t="s">
        <v>82</v>
      </c>
      <c r="B20" s="100" t="s">
        <v>111</v>
      </c>
      <c r="C20" s="10">
        <v>2</v>
      </c>
      <c r="D20" s="10">
        <v>2</v>
      </c>
      <c r="E20" s="53">
        <v>2</v>
      </c>
      <c r="F20" s="53">
        <v>2</v>
      </c>
      <c r="G20" s="53">
        <v>2</v>
      </c>
      <c r="H20" s="53">
        <v>2</v>
      </c>
      <c r="I20" s="53">
        <v>2</v>
      </c>
      <c r="J20" s="53">
        <v>2</v>
      </c>
      <c r="K20" s="53">
        <v>2</v>
      </c>
      <c r="L20" s="53">
        <v>2</v>
      </c>
      <c r="M20" s="53">
        <v>2</v>
      </c>
      <c r="N20" s="53">
        <v>2</v>
      </c>
      <c r="O20" s="53">
        <v>2</v>
      </c>
      <c r="P20" s="53">
        <v>2</v>
      </c>
      <c r="Q20" s="53">
        <v>2</v>
      </c>
      <c r="R20" s="53">
        <v>2</v>
      </c>
      <c r="S20" s="53">
        <v>2</v>
      </c>
      <c r="T20" s="53">
        <v>2</v>
      </c>
      <c r="U20" s="53">
        <v>2</v>
      </c>
      <c r="V20" s="101">
        <v>2</v>
      </c>
      <c r="X20" s="60">
        <v>2</v>
      </c>
      <c r="Y20" s="60">
        <v>2</v>
      </c>
      <c r="Z20" s="102">
        <v>2</v>
      </c>
    </row>
    <row r="21" spans="1:26" ht="12.75">
      <c r="A21" s="12" t="s">
        <v>83</v>
      </c>
      <c r="B21" s="100" t="s">
        <v>112</v>
      </c>
      <c r="C21" s="10">
        <v>0</v>
      </c>
      <c r="D21" s="10">
        <v>0</v>
      </c>
      <c r="E21" s="53">
        <v>0</v>
      </c>
      <c r="F21" s="53">
        <v>0</v>
      </c>
      <c r="G21" s="53">
        <v>0</v>
      </c>
      <c r="H21" s="53">
        <v>0</v>
      </c>
      <c r="I21" s="53">
        <v>0</v>
      </c>
      <c r="J21" s="53">
        <v>0</v>
      </c>
      <c r="K21" s="53">
        <v>0</v>
      </c>
      <c r="L21" s="53">
        <v>0</v>
      </c>
      <c r="M21" s="53">
        <v>0</v>
      </c>
      <c r="N21" s="53">
        <v>0</v>
      </c>
      <c r="O21" s="53">
        <v>0</v>
      </c>
      <c r="P21" s="53">
        <v>0</v>
      </c>
      <c r="Q21" s="53">
        <v>0</v>
      </c>
      <c r="R21" s="53">
        <v>0</v>
      </c>
      <c r="S21" s="53">
        <v>0</v>
      </c>
      <c r="T21" s="53">
        <v>0</v>
      </c>
      <c r="U21" s="53">
        <v>0</v>
      </c>
      <c r="V21" s="101">
        <v>0</v>
      </c>
      <c r="X21" s="60">
        <v>0</v>
      </c>
      <c r="Y21" s="60">
        <v>0</v>
      </c>
      <c r="Z21" s="102">
        <v>0</v>
      </c>
    </row>
    <row r="22" spans="1:26" ht="12.75">
      <c r="A22" s="12" t="s">
        <v>84</v>
      </c>
      <c r="B22" s="100"/>
      <c r="C22" s="10"/>
      <c r="D22" s="10"/>
      <c r="E22" s="53"/>
      <c r="F22" s="53"/>
      <c r="G22" s="53"/>
      <c r="H22" s="53"/>
      <c r="I22" s="53"/>
      <c r="J22" s="53"/>
      <c r="K22" s="53"/>
      <c r="L22" s="53"/>
      <c r="M22" s="53"/>
      <c r="N22" s="53"/>
      <c r="O22" s="53"/>
      <c r="P22" s="53"/>
      <c r="Q22" s="53"/>
      <c r="R22" s="53"/>
      <c r="S22" s="53"/>
      <c r="T22" s="53"/>
      <c r="U22" s="53"/>
      <c r="V22" s="101"/>
      <c r="X22" s="60"/>
      <c r="Y22" s="60"/>
      <c r="Z22" s="102">
        <v>0</v>
      </c>
    </row>
    <row r="23" spans="1:26" ht="12.75">
      <c r="A23" s="12" t="s">
        <v>85</v>
      </c>
      <c r="B23" s="100"/>
      <c r="C23" s="10"/>
      <c r="D23" s="10"/>
      <c r="E23" s="53"/>
      <c r="F23" s="53"/>
      <c r="G23" s="53"/>
      <c r="H23" s="53"/>
      <c r="I23" s="53"/>
      <c r="J23" s="53"/>
      <c r="K23" s="53"/>
      <c r="L23" s="53"/>
      <c r="M23" s="53"/>
      <c r="N23" s="53"/>
      <c r="O23" s="53"/>
      <c r="P23" s="53"/>
      <c r="Q23" s="53"/>
      <c r="R23" s="53"/>
      <c r="S23" s="53"/>
      <c r="T23" s="53"/>
      <c r="U23" s="53"/>
      <c r="V23" s="101"/>
      <c r="X23" s="60"/>
      <c r="Y23" s="60"/>
      <c r="Z23" s="102">
        <v>6</v>
      </c>
    </row>
    <row r="24" spans="1:26" ht="12.75">
      <c r="A24" s="12" t="s">
        <v>86</v>
      </c>
      <c r="B24" s="100" t="s">
        <v>113</v>
      </c>
      <c r="C24" s="10">
        <v>0</v>
      </c>
      <c r="D24" s="10">
        <v>0</v>
      </c>
      <c r="E24" s="53">
        <v>4.5</v>
      </c>
      <c r="F24" s="53">
        <v>4.5</v>
      </c>
      <c r="G24" s="53">
        <v>4.5</v>
      </c>
      <c r="H24" s="53">
        <v>4.5</v>
      </c>
      <c r="I24" s="53">
        <v>4.5</v>
      </c>
      <c r="J24" s="53">
        <v>4.5</v>
      </c>
      <c r="K24" s="53">
        <v>4.5</v>
      </c>
      <c r="L24" s="53">
        <v>4.5</v>
      </c>
      <c r="M24" s="53">
        <v>4.5</v>
      </c>
      <c r="N24" s="53">
        <v>4.5</v>
      </c>
      <c r="O24" s="53">
        <v>6</v>
      </c>
      <c r="P24" s="53">
        <v>6</v>
      </c>
      <c r="Q24" s="53">
        <v>6</v>
      </c>
      <c r="R24" s="53">
        <v>6</v>
      </c>
      <c r="S24" s="53">
        <v>6</v>
      </c>
      <c r="T24" s="53">
        <v>6</v>
      </c>
      <c r="U24" s="53">
        <v>6</v>
      </c>
      <c r="V24" s="101">
        <v>6</v>
      </c>
      <c r="X24" s="60">
        <v>6</v>
      </c>
      <c r="Y24" s="60">
        <v>6</v>
      </c>
      <c r="Z24" s="102">
        <v>6</v>
      </c>
    </row>
    <row r="25" spans="1:26" ht="12.75">
      <c r="A25" s="12" t="s">
        <v>87</v>
      </c>
      <c r="B25" s="100" t="s">
        <v>114</v>
      </c>
      <c r="C25" s="10">
        <v>0</v>
      </c>
      <c r="D25" s="10">
        <v>0</v>
      </c>
      <c r="E25" s="53">
        <v>0</v>
      </c>
      <c r="F25" s="53">
        <v>0</v>
      </c>
      <c r="G25" s="53">
        <v>0</v>
      </c>
      <c r="H25" s="53">
        <v>0</v>
      </c>
      <c r="I25" s="53">
        <v>0</v>
      </c>
      <c r="J25" s="53">
        <v>0</v>
      </c>
      <c r="K25" s="53">
        <v>0</v>
      </c>
      <c r="L25" s="53">
        <v>0</v>
      </c>
      <c r="M25" s="53">
        <v>0</v>
      </c>
      <c r="N25" s="53">
        <v>0</v>
      </c>
      <c r="O25" s="53">
        <v>6</v>
      </c>
      <c r="P25" s="53">
        <v>6</v>
      </c>
      <c r="Q25" s="53">
        <v>6</v>
      </c>
      <c r="R25" s="53">
        <v>6</v>
      </c>
      <c r="S25" s="53">
        <v>6</v>
      </c>
      <c r="T25" s="53">
        <v>6</v>
      </c>
      <c r="U25" s="53">
        <v>6</v>
      </c>
      <c r="V25" s="101">
        <v>6</v>
      </c>
      <c r="X25" s="60">
        <v>6</v>
      </c>
      <c r="Y25" s="60">
        <v>3</v>
      </c>
      <c r="Z25" s="102">
        <v>6</v>
      </c>
    </row>
    <row r="26" spans="1:26" ht="12.75">
      <c r="A26" s="12" t="s">
        <v>88</v>
      </c>
      <c r="B26" s="100" t="s">
        <v>115</v>
      </c>
      <c r="C26" s="10">
        <v>0</v>
      </c>
      <c r="D26" s="10">
        <v>0</v>
      </c>
      <c r="E26" s="53">
        <v>4</v>
      </c>
      <c r="F26" s="53">
        <v>4</v>
      </c>
      <c r="G26" s="53">
        <v>4</v>
      </c>
      <c r="H26" s="53">
        <v>4</v>
      </c>
      <c r="I26" s="53">
        <v>4</v>
      </c>
      <c r="J26" s="53">
        <v>4</v>
      </c>
      <c r="K26" s="53">
        <v>4</v>
      </c>
      <c r="L26" s="53">
        <v>4</v>
      </c>
      <c r="M26" s="53">
        <v>4</v>
      </c>
      <c r="N26" s="53">
        <v>4</v>
      </c>
      <c r="O26" s="53">
        <v>1</v>
      </c>
      <c r="P26" s="53">
        <v>1</v>
      </c>
      <c r="Q26" s="53">
        <v>1</v>
      </c>
      <c r="R26" s="53">
        <v>1</v>
      </c>
      <c r="S26" s="53">
        <v>1</v>
      </c>
      <c r="T26" s="53">
        <v>1</v>
      </c>
      <c r="U26" s="53">
        <v>3</v>
      </c>
      <c r="V26" s="101">
        <v>3</v>
      </c>
      <c r="X26" s="60">
        <v>3</v>
      </c>
      <c r="Y26" s="60">
        <v>4</v>
      </c>
      <c r="Z26" s="102">
        <v>1</v>
      </c>
    </row>
    <row r="27" spans="1:26" ht="12.75">
      <c r="A27" s="12" t="s">
        <v>89</v>
      </c>
      <c r="B27" s="100" t="s">
        <v>116</v>
      </c>
      <c r="C27" s="10">
        <v>0</v>
      </c>
      <c r="D27" s="10">
        <v>0</v>
      </c>
      <c r="E27" s="53">
        <v>0</v>
      </c>
      <c r="F27" s="53">
        <v>0</v>
      </c>
      <c r="G27" s="53">
        <v>0</v>
      </c>
      <c r="H27" s="53">
        <v>0</v>
      </c>
      <c r="I27" s="53">
        <v>0</v>
      </c>
      <c r="J27" s="53">
        <v>0</v>
      </c>
      <c r="K27" s="53">
        <v>0</v>
      </c>
      <c r="L27" s="53">
        <v>0</v>
      </c>
      <c r="M27" s="53">
        <v>0</v>
      </c>
      <c r="N27" s="53">
        <v>0</v>
      </c>
      <c r="O27" s="53">
        <v>0</v>
      </c>
      <c r="P27" s="53">
        <v>0</v>
      </c>
      <c r="Q27" s="53">
        <v>0</v>
      </c>
      <c r="R27" s="53">
        <v>0</v>
      </c>
      <c r="S27" s="53">
        <v>0</v>
      </c>
      <c r="T27" s="53">
        <v>0</v>
      </c>
      <c r="U27" s="53">
        <v>0</v>
      </c>
      <c r="V27" s="101">
        <v>0</v>
      </c>
      <c r="X27" s="60">
        <v>0</v>
      </c>
      <c r="Y27" s="60">
        <v>3</v>
      </c>
      <c r="Z27" s="102">
        <v>0</v>
      </c>
    </row>
    <row r="28" spans="1:26" ht="12.75">
      <c r="A28" s="17" t="s">
        <v>124</v>
      </c>
      <c r="B28" s="103" t="s">
        <v>127</v>
      </c>
      <c r="C28" s="104">
        <f aca="true" t="shared" si="0" ref="C28:N28">0.5*(C3+C4)</f>
        <v>3</v>
      </c>
      <c r="D28" s="105">
        <f t="shared" si="0"/>
        <v>3</v>
      </c>
      <c r="E28" s="105">
        <f t="shared" si="0"/>
        <v>2</v>
      </c>
      <c r="F28" s="105">
        <f t="shared" si="0"/>
        <v>2</v>
      </c>
      <c r="G28" s="105">
        <f t="shared" si="0"/>
        <v>2</v>
      </c>
      <c r="H28" s="105">
        <f t="shared" si="0"/>
        <v>2</v>
      </c>
      <c r="I28" s="105">
        <f t="shared" si="0"/>
        <v>2</v>
      </c>
      <c r="J28" s="105">
        <f t="shared" si="0"/>
        <v>2</v>
      </c>
      <c r="K28" s="105">
        <f t="shared" si="0"/>
        <v>2</v>
      </c>
      <c r="L28" s="105">
        <f t="shared" si="0"/>
        <v>2</v>
      </c>
      <c r="M28" s="105">
        <f t="shared" si="0"/>
        <v>2</v>
      </c>
      <c r="N28" s="105">
        <f t="shared" si="0"/>
        <v>2</v>
      </c>
      <c r="O28" s="105">
        <f aca="true" t="shared" si="1" ref="O28:V28">0.5*(O3+O4)</f>
        <v>2</v>
      </c>
      <c r="P28" s="105">
        <f t="shared" si="1"/>
        <v>2</v>
      </c>
      <c r="Q28" s="105">
        <f t="shared" si="1"/>
        <v>2</v>
      </c>
      <c r="R28" s="105">
        <f t="shared" si="1"/>
        <v>2</v>
      </c>
      <c r="S28" s="105">
        <f t="shared" si="1"/>
        <v>2</v>
      </c>
      <c r="T28" s="105">
        <f t="shared" si="1"/>
        <v>2</v>
      </c>
      <c r="U28" s="105">
        <f t="shared" si="1"/>
        <v>1</v>
      </c>
      <c r="V28" s="106">
        <f t="shared" si="1"/>
        <v>1</v>
      </c>
      <c r="X28" s="107">
        <f>0.5*(X3+X4)</f>
        <v>2</v>
      </c>
      <c r="Y28" s="107">
        <f>0.5*(Y3+Y4)</f>
        <v>2</v>
      </c>
      <c r="Z28" s="107">
        <f>0.5*(Z3+Z4)</f>
        <v>1</v>
      </c>
    </row>
    <row r="29" spans="1:26" ht="12.75">
      <c r="A29" s="8" t="s">
        <v>125</v>
      </c>
      <c r="B29" s="108" t="s">
        <v>128</v>
      </c>
      <c r="C29" s="109">
        <f aca="true" t="shared" si="2" ref="C29:N29">0.142857*(C5+C6+C7)+0.190476*(C8+C9+C10)</f>
        <v>3.666663</v>
      </c>
      <c r="D29" s="110">
        <f t="shared" si="2"/>
        <v>3.666663</v>
      </c>
      <c r="E29" s="110">
        <f t="shared" si="2"/>
        <v>3.4285680000000003</v>
      </c>
      <c r="F29" s="110">
        <f t="shared" si="2"/>
        <v>3.4285680000000003</v>
      </c>
      <c r="G29" s="110">
        <f t="shared" si="2"/>
        <v>3.4285680000000003</v>
      </c>
      <c r="H29" s="110">
        <f t="shared" si="2"/>
        <v>3.4285680000000003</v>
      </c>
      <c r="I29" s="110">
        <f t="shared" si="2"/>
        <v>3.4285680000000003</v>
      </c>
      <c r="J29" s="110">
        <f t="shared" si="2"/>
        <v>3.4285680000000003</v>
      </c>
      <c r="K29" s="110">
        <f t="shared" si="2"/>
        <v>3.4285680000000003</v>
      </c>
      <c r="L29" s="110">
        <f t="shared" si="2"/>
        <v>3.4285680000000003</v>
      </c>
      <c r="M29" s="110">
        <f t="shared" si="2"/>
        <v>3.4285680000000003</v>
      </c>
      <c r="N29" s="110">
        <f t="shared" si="2"/>
        <v>3.4285680000000003</v>
      </c>
      <c r="O29" s="110">
        <f aca="true" t="shared" si="3" ref="O29:V29">0.142857*(O5+O6+O7)+0.190476*(O8+O9+O10)</f>
        <v>3.4285680000000003</v>
      </c>
      <c r="P29" s="110">
        <f t="shared" si="3"/>
        <v>3.4285680000000003</v>
      </c>
      <c r="Q29" s="110">
        <f t="shared" si="3"/>
        <v>3.4285680000000003</v>
      </c>
      <c r="R29" s="110">
        <f t="shared" si="3"/>
        <v>3.4285680000000003</v>
      </c>
      <c r="S29" s="110">
        <f t="shared" si="3"/>
        <v>3.4285680000000003</v>
      </c>
      <c r="T29" s="110">
        <f t="shared" si="3"/>
        <v>3.4285680000000003</v>
      </c>
      <c r="U29" s="110">
        <f t="shared" si="3"/>
        <v>1.809522</v>
      </c>
      <c r="V29" s="111">
        <f t="shared" si="3"/>
        <v>1.809522</v>
      </c>
      <c r="X29" s="112">
        <f>0.142857*(X5+X6+X7)+0.190476*(X8+X9+X10)</f>
        <v>3.4285680000000003</v>
      </c>
      <c r="Y29" s="112">
        <f>0.142857*(Y5+Y6+Y7)+0.190476*(Y8+Y9+Y10)</f>
        <v>2.476188</v>
      </c>
      <c r="Z29" s="112">
        <f>0.142857*(Z5+Z6+Z7)+0.190476*(Z8+Z9+Z10)</f>
        <v>2.619045</v>
      </c>
    </row>
    <row r="30" spans="1:26" ht="12.75">
      <c r="A30" s="8" t="s">
        <v>126</v>
      </c>
      <c r="B30" s="108" t="s">
        <v>129</v>
      </c>
      <c r="C30" s="109">
        <f aca="true" t="shared" si="4" ref="C30:N30">0.25*(C11+C12+C13+C14)</f>
        <v>3.5</v>
      </c>
      <c r="D30" s="110">
        <f t="shared" si="4"/>
        <v>3.5</v>
      </c>
      <c r="E30" s="110">
        <f t="shared" si="4"/>
        <v>3.75</v>
      </c>
      <c r="F30" s="110">
        <f t="shared" si="4"/>
        <v>3.75</v>
      </c>
      <c r="G30" s="110">
        <f t="shared" si="4"/>
        <v>3.75</v>
      </c>
      <c r="H30" s="110">
        <f t="shared" si="4"/>
        <v>3.75</v>
      </c>
      <c r="I30" s="110">
        <f t="shared" si="4"/>
        <v>3.75</v>
      </c>
      <c r="J30" s="110">
        <f t="shared" si="4"/>
        <v>3.75</v>
      </c>
      <c r="K30" s="110">
        <f t="shared" si="4"/>
        <v>3.75</v>
      </c>
      <c r="L30" s="110">
        <f t="shared" si="4"/>
        <v>3.75</v>
      </c>
      <c r="M30" s="110">
        <f t="shared" si="4"/>
        <v>3.75</v>
      </c>
      <c r="N30" s="110">
        <f t="shared" si="4"/>
        <v>3.75</v>
      </c>
      <c r="O30" s="110">
        <f aca="true" t="shared" si="5" ref="O30:V30">0.25*(O11+O12+O13+O14)</f>
        <v>3.75</v>
      </c>
      <c r="P30" s="110">
        <f t="shared" si="5"/>
        <v>3.75</v>
      </c>
      <c r="Q30" s="110">
        <f t="shared" si="5"/>
        <v>3.75</v>
      </c>
      <c r="R30" s="110">
        <f t="shared" si="5"/>
        <v>3.75</v>
      </c>
      <c r="S30" s="110">
        <f t="shared" si="5"/>
        <v>3.75</v>
      </c>
      <c r="T30" s="110">
        <f t="shared" si="5"/>
        <v>3.75</v>
      </c>
      <c r="U30" s="110">
        <f t="shared" si="5"/>
        <v>2.25</v>
      </c>
      <c r="V30" s="111">
        <f t="shared" si="5"/>
        <v>2.25</v>
      </c>
      <c r="X30" s="112">
        <f>0.25*(X11+X12+X13+X14)</f>
        <v>3.75</v>
      </c>
      <c r="Y30" s="112">
        <f>0.25*(Y11+Y12+Y13+Y14)</f>
        <v>3.75</v>
      </c>
      <c r="Z30" s="112">
        <f>0.25*(Z11+Z12+Z13+Z14)</f>
        <v>3.75</v>
      </c>
    </row>
    <row r="31" spans="1:26" ht="12.75">
      <c r="A31" s="8" t="s">
        <v>130</v>
      </c>
      <c r="B31" s="108" t="s">
        <v>1</v>
      </c>
      <c r="C31" s="109">
        <f aca="true" t="shared" si="6" ref="C31:N31">0.5*C16+0.25*(C17+C18)</f>
        <v>0.25</v>
      </c>
      <c r="D31" s="110">
        <f t="shared" si="6"/>
        <v>0.25</v>
      </c>
      <c r="E31" s="110">
        <f t="shared" si="6"/>
        <v>2.25</v>
      </c>
      <c r="F31" s="110">
        <f t="shared" si="6"/>
        <v>2.25</v>
      </c>
      <c r="G31" s="110">
        <f t="shared" si="6"/>
        <v>2.25</v>
      </c>
      <c r="H31" s="110">
        <f t="shared" si="6"/>
        <v>2.25</v>
      </c>
      <c r="I31" s="110">
        <f t="shared" si="6"/>
        <v>2.25</v>
      </c>
      <c r="J31" s="110">
        <f t="shared" si="6"/>
        <v>2.25</v>
      </c>
      <c r="K31" s="110">
        <f t="shared" si="6"/>
        <v>2.25</v>
      </c>
      <c r="L31" s="110">
        <f t="shared" si="6"/>
        <v>2.25</v>
      </c>
      <c r="M31" s="110">
        <f t="shared" si="6"/>
        <v>2.25</v>
      </c>
      <c r="N31" s="110">
        <f t="shared" si="6"/>
        <v>2.25</v>
      </c>
      <c r="O31" s="110">
        <f aca="true" t="shared" si="7" ref="O31:V31">0.5*O16+0.25*(O17+O18)</f>
        <v>2.25</v>
      </c>
      <c r="P31" s="110">
        <f t="shared" si="7"/>
        <v>2.25</v>
      </c>
      <c r="Q31" s="110">
        <f t="shared" si="7"/>
        <v>3</v>
      </c>
      <c r="R31" s="110">
        <f t="shared" si="7"/>
        <v>3</v>
      </c>
      <c r="S31" s="110">
        <f t="shared" si="7"/>
        <v>3</v>
      </c>
      <c r="T31" s="110">
        <f t="shared" si="7"/>
        <v>3</v>
      </c>
      <c r="U31" s="110">
        <f t="shared" si="7"/>
        <v>4</v>
      </c>
      <c r="V31" s="111">
        <f t="shared" si="7"/>
        <v>4</v>
      </c>
      <c r="X31" s="112">
        <f>0.5*X16+0.25*(X17+X18)</f>
        <v>2.25</v>
      </c>
      <c r="Y31" s="112">
        <f>0.5*Y16+0.25*(Y17+Y18)</f>
        <v>2</v>
      </c>
      <c r="Z31" s="112">
        <f>0.5*Z16+0.25*(Z17+Z18)</f>
        <v>3</v>
      </c>
    </row>
    <row r="32" spans="1:26" ht="12.75">
      <c r="A32" s="8" t="s">
        <v>131</v>
      </c>
      <c r="B32" s="108" t="s">
        <v>132</v>
      </c>
      <c r="C32" s="109">
        <f aca="true" t="shared" si="8" ref="C32:N32">0.5*C19+0.25*(C20+C21)</f>
        <v>0.5</v>
      </c>
      <c r="D32" s="110">
        <f t="shared" si="8"/>
        <v>0.5</v>
      </c>
      <c r="E32" s="110">
        <f t="shared" si="8"/>
        <v>0.5</v>
      </c>
      <c r="F32" s="110">
        <f t="shared" si="8"/>
        <v>0.5</v>
      </c>
      <c r="G32" s="110">
        <f t="shared" si="8"/>
        <v>0.5</v>
      </c>
      <c r="H32" s="110">
        <f t="shared" si="8"/>
        <v>0.5</v>
      </c>
      <c r="I32" s="110">
        <f t="shared" si="8"/>
        <v>0.5</v>
      </c>
      <c r="J32" s="110">
        <f t="shared" si="8"/>
        <v>0.5</v>
      </c>
      <c r="K32" s="110">
        <f t="shared" si="8"/>
        <v>0.5</v>
      </c>
      <c r="L32" s="110">
        <f t="shared" si="8"/>
        <v>0.5</v>
      </c>
      <c r="M32" s="110">
        <f t="shared" si="8"/>
        <v>0.5</v>
      </c>
      <c r="N32" s="110">
        <f t="shared" si="8"/>
        <v>0.5</v>
      </c>
      <c r="O32" s="110">
        <f aca="true" t="shared" si="9" ref="O32:V32">0.5*O19+0.25*(O20+O21)</f>
        <v>0.5</v>
      </c>
      <c r="P32" s="110">
        <f t="shared" si="9"/>
        <v>0.5</v>
      </c>
      <c r="Q32" s="110">
        <f t="shared" si="9"/>
        <v>0.5</v>
      </c>
      <c r="R32" s="110">
        <f t="shared" si="9"/>
        <v>0.5</v>
      </c>
      <c r="S32" s="110">
        <f t="shared" si="9"/>
        <v>0.5</v>
      </c>
      <c r="T32" s="110">
        <f t="shared" si="9"/>
        <v>0.5</v>
      </c>
      <c r="U32" s="110">
        <f t="shared" si="9"/>
        <v>0.5</v>
      </c>
      <c r="V32" s="111">
        <f t="shared" si="9"/>
        <v>0.5</v>
      </c>
      <c r="X32" s="112">
        <f>0.5*X19+0.25*(X20+X21)</f>
        <v>0.5</v>
      </c>
      <c r="Y32" s="112">
        <f>0.5*Y19+0.25*(Y20+Y21)</f>
        <v>0.5</v>
      </c>
      <c r="Z32" s="112">
        <f>0.5*Z19+0.25*(Z20+Z21)</f>
        <v>0.5</v>
      </c>
    </row>
    <row r="33" spans="1:26" ht="12.75">
      <c r="A33" s="18" t="s">
        <v>2</v>
      </c>
      <c r="B33" s="113" t="s">
        <v>120</v>
      </c>
      <c r="C33" s="114">
        <f aca="true" t="shared" si="10" ref="C33:N33">0.25*(C24+C25+C26+C27)</f>
        <v>0</v>
      </c>
      <c r="D33" s="115">
        <f t="shared" si="10"/>
        <v>0</v>
      </c>
      <c r="E33" s="115">
        <f t="shared" si="10"/>
        <v>2.125</v>
      </c>
      <c r="F33" s="115">
        <f t="shared" si="10"/>
        <v>2.125</v>
      </c>
      <c r="G33" s="115">
        <f t="shared" si="10"/>
        <v>2.125</v>
      </c>
      <c r="H33" s="115">
        <f t="shared" si="10"/>
        <v>2.125</v>
      </c>
      <c r="I33" s="115">
        <f t="shared" si="10"/>
        <v>2.125</v>
      </c>
      <c r="J33" s="115">
        <f t="shared" si="10"/>
        <v>2.125</v>
      </c>
      <c r="K33" s="115">
        <f t="shared" si="10"/>
        <v>2.125</v>
      </c>
      <c r="L33" s="115">
        <f t="shared" si="10"/>
        <v>2.125</v>
      </c>
      <c r="M33" s="115">
        <f t="shared" si="10"/>
        <v>2.125</v>
      </c>
      <c r="N33" s="115">
        <f t="shared" si="10"/>
        <v>2.125</v>
      </c>
      <c r="O33" s="115">
        <f aca="true" t="shared" si="11" ref="O33:V33">0.25*(O24+O25+O26+O27)</f>
        <v>3.25</v>
      </c>
      <c r="P33" s="115">
        <f t="shared" si="11"/>
        <v>3.25</v>
      </c>
      <c r="Q33" s="115">
        <f t="shared" si="11"/>
        <v>3.25</v>
      </c>
      <c r="R33" s="115">
        <f t="shared" si="11"/>
        <v>3.25</v>
      </c>
      <c r="S33" s="115">
        <f t="shared" si="11"/>
        <v>3.25</v>
      </c>
      <c r="T33" s="115">
        <f t="shared" si="11"/>
        <v>3.25</v>
      </c>
      <c r="U33" s="115">
        <f t="shared" si="11"/>
        <v>3.75</v>
      </c>
      <c r="V33" s="116">
        <f t="shared" si="11"/>
        <v>3.75</v>
      </c>
      <c r="X33" s="117">
        <f>0.25*(X24+X25+X26+X27)</f>
        <v>3.75</v>
      </c>
      <c r="Y33" s="117">
        <f>0.25*(Y24+Y25+Y26+Y27)</f>
        <v>4</v>
      </c>
      <c r="Z33" s="117">
        <f>0.25*(Z24+Z25+Z26+Z27)</f>
        <v>3.25</v>
      </c>
    </row>
    <row r="34" spans="1:26" ht="12.75">
      <c r="A34" s="16" t="s">
        <v>0</v>
      </c>
      <c r="B34" s="118" t="s">
        <v>121</v>
      </c>
      <c r="C34" s="37">
        <f aca="true" t="shared" si="12" ref="C34:N34">1/3*(C28+C29+C30)</f>
        <v>3.3888876666666663</v>
      </c>
      <c r="D34" s="44">
        <f t="shared" si="12"/>
        <v>3.3888876666666663</v>
      </c>
      <c r="E34" s="44">
        <f t="shared" si="12"/>
        <v>3.0595226666666666</v>
      </c>
      <c r="F34" s="44">
        <f t="shared" si="12"/>
        <v>3.0595226666666666</v>
      </c>
      <c r="G34" s="44">
        <f t="shared" si="12"/>
        <v>3.0595226666666666</v>
      </c>
      <c r="H34" s="44">
        <f t="shared" si="12"/>
        <v>3.0595226666666666</v>
      </c>
      <c r="I34" s="44">
        <f t="shared" si="12"/>
        <v>3.0595226666666666</v>
      </c>
      <c r="J34" s="44">
        <f t="shared" si="12"/>
        <v>3.0595226666666666</v>
      </c>
      <c r="K34" s="44">
        <f t="shared" si="12"/>
        <v>3.0595226666666666</v>
      </c>
      <c r="L34" s="44">
        <f t="shared" si="12"/>
        <v>3.0595226666666666</v>
      </c>
      <c r="M34" s="44">
        <f t="shared" si="12"/>
        <v>3.0595226666666666</v>
      </c>
      <c r="N34" s="44">
        <f t="shared" si="12"/>
        <v>3.0595226666666666</v>
      </c>
      <c r="O34" s="44">
        <f aca="true" t="shared" si="13" ref="O34:V34">1/3*(O28+O29+O30)</f>
        <v>3.0595226666666666</v>
      </c>
      <c r="P34" s="44">
        <f t="shared" si="13"/>
        <v>3.0595226666666666</v>
      </c>
      <c r="Q34" s="44">
        <f t="shared" si="13"/>
        <v>3.0595226666666666</v>
      </c>
      <c r="R34" s="44">
        <f t="shared" si="13"/>
        <v>3.0595226666666666</v>
      </c>
      <c r="S34" s="44">
        <f t="shared" si="13"/>
        <v>3.0595226666666666</v>
      </c>
      <c r="T34" s="44">
        <f t="shared" si="13"/>
        <v>3.0595226666666666</v>
      </c>
      <c r="U34" s="44">
        <f t="shared" si="13"/>
        <v>1.6865073333333334</v>
      </c>
      <c r="V34" s="77">
        <f t="shared" si="13"/>
        <v>1.6865073333333334</v>
      </c>
      <c r="X34" s="55">
        <f>1/3*(X28+X29+X30)</f>
        <v>3.0595226666666666</v>
      </c>
      <c r="Y34" s="55">
        <f>1/3*(Y28+Y29+Y30)</f>
        <v>2.7420626666666665</v>
      </c>
      <c r="Z34" s="55">
        <f>1/3*(Z28+Z29+Z30)</f>
        <v>2.456348333333333</v>
      </c>
    </row>
    <row r="35" spans="1:26" ht="12.75">
      <c r="A35" s="13" t="s">
        <v>117</v>
      </c>
      <c r="B35" s="119" t="s">
        <v>122</v>
      </c>
      <c r="C35" s="38">
        <f aca="true" t="shared" si="14" ref="C35:N35">0.5*(C31+C32)</f>
        <v>0.375</v>
      </c>
      <c r="D35" s="45">
        <f t="shared" si="14"/>
        <v>0.375</v>
      </c>
      <c r="E35" s="45">
        <f t="shared" si="14"/>
        <v>1.375</v>
      </c>
      <c r="F35" s="45">
        <f t="shared" si="14"/>
        <v>1.375</v>
      </c>
      <c r="G35" s="45">
        <f t="shared" si="14"/>
        <v>1.375</v>
      </c>
      <c r="H35" s="45">
        <f t="shared" si="14"/>
        <v>1.375</v>
      </c>
      <c r="I35" s="45">
        <f t="shared" si="14"/>
        <v>1.375</v>
      </c>
      <c r="J35" s="45">
        <f t="shared" si="14"/>
        <v>1.375</v>
      </c>
      <c r="K35" s="45">
        <f t="shared" si="14"/>
        <v>1.375</v>
      </c>
      <c r="L35" s="45">
        <f t="shared" si="14"/>
        <v>1.375</v>
      </c>
      <c r="M35" s="45">
        <f t="shared" si="14"/>
        <v>1.375</v>
      </c>
      <c r="N35" s="45">
        <f t="shared" si="14"/>
        <v>1.375</v>
      </c>
      <c r="O35" s="45">
        <f aca="true" t="shared" si="15" ref="O35:V35">0.5*(O31+O32)</f>
        <v>1.375</v>
      </c>
      <c r="P35" s="45">
        <f t="shared" si="15"/>
        <v>1.375</v>
      </c>
      <c r="Q35" s="45">
        <f t="shared" si="15"/>
        <v>1.75</v>
      </c>
      <c r="R35" s="45">
        <f t="shared" si="15"/>
        <v>1.75</v>
      </c>
      <c r="S35" s="45">
        <f t="shared" si="15"/>
        <v>1.75</v>
      </c>
      <c r="T35" s="45">
        <f t="shared" si="15"/>
        <v>1.75</v>
      </c>
      <c r="U35" s="45">
        <f t="shared" si="15"/>
        <v>2.25</v>
      </c>
      <c r="V35" s="78">
        <f t="shared" si="15"/>
        <v>2.25</v>
      </c>
      <c r="X35" s="56">
        <f>0.5*(X31+X32)</f>
        <v>1.375</v>
      </c>
      <c r="Y35" s="56">
        <f>0.5*(Y31+Y32)</f>
        <v>1.25</v>
      </c>
      <c r="Z35" s="56">
        <f>0.5*(Z31+Z32)</f>
        <v>1.75</v>
      </c>
    </row>
    <row r="36" spans="1:26" ht="12.75">
      <c r="A36" s="14" t="s">
        <v>2</v>
      </c>
      <c r="B36" s="120" t="s">
        <v>123</v>
      </c>
      <c r="C36" s="39">
        <f aca="true" t="shared" si="16" ref="C36:N36">C33</f>
        <v>0</v>
      </c>
      <c r="D36" s="46">
        <f t="shared" si="16"/>
        <v>0</v>
      </c>
      <c r="E36" s="46">
        <f t="shared" si="16"/>
        <v>2.125</v>
      </c>
      <c r="F36" s="46">
        <f t="shared" si="16"/>
        <v>2.125</v>
      </c>
      <c r="G36" s="46">
        <f t="shared" si="16"/>
        <v>2.125</v>
      </c>
      <c r="H36" s="46">
        <f t="shared" si="16"/>
        <v>2.125</v>
      </c>
      <c r="I36" s="46">
        <f t="shared" si="16"/>
        <v>2.125</v>
      </c>
      <c r="J36" s="46">
        <f t="shared" si="16"/>
        <v>2.125</v>
      </c>
      <c r="K36" s="46">
        <f t="shared" si="16"/>
        <v>2.125</v>
      </c>
      <c r="L36" s="46">
        <f t="shared" si="16"/>
        <v>2.125</v>
      </c>
      <c r="M36" s="46">
        <f t="shared" si="16"/>
        <v>2.125</v>
      </c>
      <c r="N36" s="46">
        <f t="shared" si="16"/>
        <v>2.125</v>
      </c>
      <c r="O36" s="46">
        <f aca="true" t="shared" si="17" ref="O36:V36">O33</f>
        <v>3.25</v>
      </c>
      <c r="P36" s="46">
        <f t="shared" si="17"/>
        <v>3.25</v>
      </c>
      <c r="Q36" s="46">
        <f t="shared" si="17"/>
        <v>3.25</v>
      </c>
      <c r="R36" s="46">
        <f t="shared" si="17"/>
        <v>3.25</v>
      </c>
      <c r="S36" s="46">
        <f t="shared" si="17"/>
        <v>3.25</v>
      </c>
      <c r="T36" s="46">
        <f t="shared" si="17"/>
        <v>3.25</v>
      </c>
      <c r="U36" s="46">
        <f t="shared" si="17"/>
        <v>3.75</v>
      </c>
      <c r="V36" s="79">
        <f t="shared" si="17"/>
        <v>3.75</v>
      </c>
      <c r="X36" s="57">
        <f>X33</f>
        <v>3.75</v>
      </c>
      <c r="Y36" s="57">
        <f>Y33</f>
        <v>4</v>
      </c>
      <c r="Z36" s="57">
        <f>Z33</f>
        <v>3.25</v>
      </c>
    </row>
    <row r="37" spans="1:26" ht="12.75">
      <c r="A37" s="15" t="s">
        <v>118</v>
      </c>
      <c r="B37" s="121"/>
      <c r="C37" s="40">
        <f aca="true" t="shared" si="18" ref="C37:N37">5/12*C34+5/12*C35+2/12*C36</f>
        <v>1.5682865277777778</v>
      </c>
      <c r="D37" s="47">
        <f t="shared" si="18"/>
        <v>1.5682865277777778</v>
      </c>
      <c r="E37" s="47">
        <f t="shared" si="18"/>
        <v>2.2018844444444445</v>
      </c>
      <c r="F37" s="47">
        <f t="shared" si="18"/>
        <v>2.2018844444444445</v>
      </c>
      <c r="G37" s="47">
        <f t="shared" si="18"/>
        <v>2.2018844444444445</v>
      </c>
      <c r="H37" s="47">
        <f t="shared" si="18"/>
        <v>2.2018844444444445</v>
      </c>
      <c r="I37" s="47">
        <f t="shared" si="18"/>
        <v>2.2018844444444445</v>
      </c>
      <c r="J37" s="47">
        <f t="shared" si="18"/>
        <v>2.2018844444444445</v>
      </c>
      <c r="K37" s="47">
        <f t="shared" si="18"/>
        <v>2.2018844444444445</v>
      </c>
      <c r="L37" s="47">
        <f t="shared" si="18"/>
        <v>2.2018844444444445</v>
      </c>
      <c r="M37" s="47">
        <f t="shared" si="18"/>
        <v>2.2018844444444445</v>
      </c>
      <c r="N37" s="47">
        <f t="shared" si="18"/>
        <v>2.2018844444444445</v>
      </c>
      <c r="O37" s="47">
        <f aca="true" t="shared" si="19" ref="O37:V37">5/12*O34+5/12*O35+2/12*O36</f>
        <v>2.3893844444444445</v>
      </c>
      <c r="P37" s="47">
        <f t="shared" si="19"/>
        <v>2.3893844444444445</v>
      </c>
      <c r="Q37" s="47">
        <f t="shared" si="19"/>
        <v>2.545634444444444</v>
      </c>
      <c r="R37" s="47">
        <f t="shared" si="19"/>
        <v>2.545634444444444</v>
      </c>
      <c r="S37" s="47">
        <f t="shared" si="19"/>
        <v>2.545634444444444</v>
      </c>
      <c r="T37" s="47">
        <f t="shared" si="19"/>
        <v>2.545634444444444</v>
      </c>
      <c r="U37" s="47">
        <f t="shared" si="19"/>
        <v>2.265211388888889</v>
      </c>
      <c r="V37" s="80">
        <f t="shared" si="19"/>
        <v>2.265211388888889</v>
      </c>
      <c r="X37" s="58">
        <f>5/12*X34+5/12*X35+2/12*X36</f>
        <v>2.4727177777777776</v>
      </c>
      <c r="Y37" s="58">
        <f>5/12*Y34+5/12*Y35+2/12*Y36</f>
        <v>2.330026111111111</v>
      </c>
      <c r="Z37" s="58">
        <f>5/12*Z34+5/12*Z35+2/12*Z36</f>
        <v>2.2943118055555556</v>
      </c>
    </row>
    <row r="38" spans="1:26" s="7" customFormat="1" ht="12.75">
      <c r="A38" s="5"/>
      <c r="B38" s="5"/>
      <c r="C38" s="144"/>
      <c r="D38" s="144"/>
      <c r="E38" s="144"/>
      <c r="F38" s="144"/>
      <c r="G38" s="144"/>
      <c r="H38" s="144"/>
      <c r="I38" s="144"/>
      <c r="J38" s="144"/>
      <c r="K38" s="144"/>
      <c r="L38" s="144"/>
      <c r="M38" s="144"/>
      <c r="N38" s="144"/>
      <c r="O38" s="144"/>
      <c r="P38" s="144"/>
      <c r="Q38" s="144"/>
      <c r="R38" s="144"/>
      <c r="S38" s="144"/>
      <c r="T38" s="144"/>
      <c r="U38" s="144"/>
      <c r="V38" s="144"/>
      <c r="X38" s="144"/>
      <c r="Y38" s="144"/>
      <c r="Z38" s="144"/>
    </row>
    <row r="39" spans="21:26" ht="12.75">
      <c r="U39" s="68" t="s">
        <v>141</v>
      </c>
      <c r="X39" s="68" t="s">
        <v>153</v>
      </c>
      <c r="Y39" s="68" t="s">
        <v>3</v>
      </c>
      <c r="Z39" s="68" t="s">
        <v>133</v>
      </c>
    </row>
    <row r="40" ht="12.75">
      <c r="U40" s="68" t="s">
        <v>140</v>
      </c>
    </row>
    <row r="41" ht="12.75"/>
    <row r="42" ht="12.75"/>
    <row r="46" ht="12.75">
      <c r="F46" s="122"/>
    </row>
    <row r="47" ht="12.75">
      <c r="F47" s="122"/>
    </row>
    <row r="48" ht="12.75">
      <c r="F48" s="122"/>
    </row>
    <row r="49" ht="12.75">
      <c r="F49" s="122"/>
    </row>
    <row r="50" ht="12.75">
      <c r="F50" s="122"/>
    </row>
    <row r="51" ht="12.75">
      <c r="F51" s="122"/>
    </row>
    <row r="52" ht="12.75">
      <c r="F52" s="122"/>
    </row>
    <row r="53" ht="12.75">
      <c r="F53" s="122"/>
    </row>
    <row r="54" ht="12.75">
      <c r="F54" s="122"/>
    </row>
    <row r="55" ht="12.75">
      <c r="F55" s="122"/>
    </row>
    <row r="56" ht="12.75">
      <c r="F56" s="122"/>
    </row>
    <row r="57" ht="12.75">
      <c r="F57" s="122"/>
    </row>
    <row r="58" ht="12.75">
      <c r="F58" s="122"/>
    </row>
    <row r="59" ht="12.75">
      <c r="F59" s="122"/>
    </row>
    <row r="60" ht="12.75">
      <c r="F60" s="122"/>
    </row>
    <row r="61" ht="12.75">
      <c r="F61" s="122"/>
    </row>
    <row r="62" ht="12.75">
      <c r="F62" s="122"/>
    </row>
    <row r="63" ht="12.75">
      <c r="F63" s="122"/>
    </row>
    <row r="64" ht="12.75">
      <c r="F64" s="122"/>
    </row>
    <row r="65" ht="12.75">
      <c r="F65" s="122"/>
    </row>
    <row r="66" ht="12.75">
      <c r="F66" s="122"/>
    </row>
    <row r="67" ht="12.75">
      <c r="F67" s="122"/>
    </row>
    <row r="68" ht="12.75">
      <c r="F68" s="122"/>
    </row>
    <row r="69" ht="12.75">
      <c r="F69" s="122"/>
    </row>
    <row r="70" ht="12.75">
      <c r="F70" s="122"/>
    </row>
  </sheetData>
  <sheetProtection/>
  <printOptions/>
  <pageMargins left="0.75" right="0.75" top="1" bottom="1" header="0.5" footer="0.5"/>
  <pageSetup horizontalDpi="600" verticalDpi="600" orientation="portrait" paperSize="9" r:id="rId3"/>
  <legacyDrawing r:id="rId2"/>
</worksheet>
</file>

<file path=xl/worksheets/sheet8.xml><?xml version="1.0" encoding="utf-8"?>
<worksheet xmlns="http://schemas.openxmlformats.org/spreadsheetml/2006/main" xmlns:r="http://schemas.openxmlformats.org/officeDocument/2006/relationships">
  <dimension ref="A1:V49"/>
  <sheetViews>
    <sheetView zoomScalePageLayoutView="0" workbookViewId="0" topLeftCell="A1">
      <pane xSplit="2" ySplit="2" topLeftCell="C30" activePane="bottomRight" state="frozen"/>
      <selection pane="topLeft" activeCell="A1" sqref="A1"/>
      <selection pane="topRight" activeCell="C1" sqref="C1"/>
      <selection pane="bottomLeft" activeCell="A1" sqref="A1"/>
      <selection pane="bottomRight" activeCell="A2" sqref="A2:V37"/>
    </sheetView>
  </sheetViews>
  <sheetFormatPr defaultColWidth="9.140625" defaultRowHeight="12.75"/>
  <cols>
    <col min="2" max="2" width="43.57421875" style="0" customWidth="1"/>
    <col min="3" max="22" width="5.8515625" style="0" customWidth="1"/>
  </cols>
  <sheetData>
    <row r="1" spans="1:22" ht="12.75">
      <c r="A1" s="146" t="s">
        <v>152</v>
      </c>
      <c r="B1" s="146"/>
      <c r="C1" s="146" t="s">
        <v>147</v>
      </c>
      <c r="D1" s="146" t="s">
        <v>147</v>
      </c>
      <c r="E1" s="146" t="s">
        <v>147</v>
      </c>
      <c r="F1" s="146" t="s">
        <v>147</v>
      </c>
      <c r="G1" s="146" t="s">
        <v>147</v>
      </c>
      <c r="H1" s="146" t="s">
        <v>147</v>
      </c>
      <c r="I1" s="146" t="s">
        <v>147</v>
      </c>
      <c r="J1" s="146" t="s">
        <v>147</v>
      </c>
      <c r="K1" s="146" t="s">
        <v>147</v>
      </c>
      <c r="L1" s="146" t="s">
        <v>147</v>
      </c>
      <c r="M1" s="146" t="s">
        <v>147</v>
      </c>
      <c r="N1" s="146" t="s">
        <v>147</v>
      </c>
      <c r="O1" s="146" t="s">
        <v>147</v>
      </c>
      <c r="P1" s="146" t="s">
        <v>147</v>
      </c>
      <c r="Q1" s="146" t="s">
        <v>147</v>
      </c>
      <c r="R1" s="146" t="s">
        <v>147</v>
      </c>
      <c r="S1" s="146" t="s">
        <v>147</v>
      </c>
      <c r="T1" s="146" t="s">
        <v>147</v>
      </c>
      <c r="U1" s="146" t="s">
        <v>147</v>
      </c>
      <c r="V1" s="146" t="s">
        <v>147</v>
      </c>
    </row>
    <row r="2" spans="1:22" s="4" customFormat="1" ht="12.75">
      <c r="A2" s="27" t="s">
        <v>90</v>
      </c>
      <c r="B2" s="28" t="s">
        <v>91</v>
      </c>
      <c r="C2" s="29" t="s">
        <v>25</v>
      </c>
      <c r="D2" s="30" t="s">
        <v>26</v>
      </c>
      <c r="E2" s="30" t="s">
        <v>27</v>
      </c>
      <c r="F2" s="30" t="s">
        <v>28</v>
      </c>
      <c r="G2" s="30" t="s">
        <v>29</v>
      </c>
      <c r="H2" s="30" t="s">
        <v>30</v>
      </c>
      <c r="I2" s="30" t="s">
        <v>31</v>
      </c>
      <c r="J2" s="30" t="s">
        <v>32</v>
      </c>
      <c r="K2" s="30" t="s">
        <v>33</v>
      </c>
      <c r="L2" s="30" t="s">
        <v>34</v>
      </c>
      <c r="M2" s="30" t="s">
        <v>48</v>
      </c>
      <c r="N2" s="30" t="s">
        <v>49</v>
      </c>
      <c r="O2" s="30" t="s">
        <v>50</v>
      </c>
      <c r="P2" s="30" t="s">
        <v>51</v>
      </c>
      <c r="Q2" s="30" t="s">
        <v>52</v>
      </c>
      <c r="R2" s="30" t="s">
        <v>53</v>
      </c>
      <c r="S2" s="30" t="s">
        <v>54</v>
      </c>
      <c r="T2" s="30" t="s">
        <v>55</v>
      </c>
      <c r="U2" s="30" t="s">
        <v>56</v>
      </c>
      <c r="V2" s="30" t="s">
        <v>57</v>
      </c>
    </row>
    <row r="3" spans="1:22" ht="12.75">
      <c r="A3" s="12" t="s">
        <v>65</v>
      </c>
      <c r="B3" s="19" t="s">
        <v>106</v>
      </c>
      <c r="C3" s="123">
        <v>6</v>
      </c>
      <c r="D3" s="124">
        <v>6</v>
      </c>
      <c r="E3" s="124">
        <v>6</v>
      </c>
      <c r="F3" s="124">
        <v>6</v>
      </c>
      <c r="G3" s="124">
        <v>6</v>
      </c>
      <c r="H3" s="124">
        <v>6</v>
      </c>
      <c r="I3" s="124">
        <v>6</v>
      </c>
      <c r="J3" s="124">
        <v>6</v>
      </c>
      <c r="K3" s="124">
        <v>6</v>
      </c>
      <c r="L3" s="124">
        <v>2</v>
      </c>
      <c r="M3" s="124">
        <v>2</v>
      </c>
      <c r="N3" s="124">
        <v>2</v>
      </c>
      <c r="O3" s="124">
        <v>2</v>
      </c>
      <c r="P3" s="124">
        <v>2</v>
      </c>
      <c r="Q3" s="124">
        <v>4</v>
      </c>
      <c r="R3" s="124">
        <v>4</v>
      </c>
      <c r="S3" s="124">
        <v>4</v>
      </c>
      <c r="T3" s="124">
        <v>4</v>
      </c>
      <c r="U3" s="124">
        <v>4</v>
      </c>
      <c r="V3" s="125">
        <v>4</v>
      </c>
    </row>
    <row r="4" spans="1:22" ht="12.75">
      <c r="A4" s="12" t="s">
        <v>66</v>
      </c>
      <c r="B4" s="19" t="s">
        <v>95</v>
      </c>
      <c r="C4" s="126">
        <v>6</v>
      </c>
      <c r="D4" s="127">
        <v>6</v>
      </c>
      <c r="E4" s="127">
        <v>6</v>
      </c>
      <c r="F4" s="127">
        <v>6</v>
      </c>
      <c r="G4" s="127">
        <v>6</v>
      </c>
      <c r="H4" s="127">
        <v>6</v>
      </c>
      <c r="I4" s="127">
        <v>6</v>
      </c>
      <c r="J4" s="127">
        <v>6</v>
      </c>
      <c r="K4" s="127">
        <v>0</v>
      </c>
      <c r="L4" s="127">
        <v>0</v>
      </c>
      <c r="M4" s="127">
        <v>0</v>
      </c>
      <c r="N4" s="127">
        <v>0</v>
      </c>
      <c r="O4" s="127">
        <v>0</v>
      </c>
      <c r="P4" s="127">
        <v>0</v>
      </c>
      <c r="Q4" s="127">
        <v>0</v>
      </c>
      <c r="R4" s="127">
        <v>0</v>
      </c>
      <c r="S4" s="127">
        <v>0</v>
      </c>
      <c r="T4" s="127">
        <v>0</v>
      </c>
      <c r="U4" s="127">
        <v>0</v>
      </c>
      <c r="V4" s="128">
        <v>0</v>
      </c>
    </row>
    <row r="5" spans="1:22" ht="12.75">
      <c r="A5" s="12" t="s">
        <v>67</v>
      </c>
      <c r="B5" s="19" t="s">
        <v>96</v>
      </c>
      <c r="C5" s="126">
        <v>6</v>
      </c>
      <c r="D5" s="127">
        <v>6</v>
      </c>
      <c r="E5" s="127">
        <v>6</v>
      </c>
      <c r="F5" s="127">
        <v>6</v>
      </c>
      <c r="G5" s="127">
        <v>6</v>
      </c>
      <c r="H5" s="127">
        <v>6</v>
      </c>
      <c r="I5" s="127">
        <v>6</v>
      </c>
      <c r="J5" s="127">
        <v>6</v>
      </c>
      <c r="K5" s="127">
        <v>6</v>
      </c>
      <c r="L5" s="127">
        <v>3</v>
      </c>
      <c r="M5" s="127">
        <v>3</v>
      </c>
      <c r="N5" s="127">
        <v>3</v>
      </c>
      <c r="O5" s="127">
        <v>3</v>
      </c>
      <c r="P5" s="127">
        <v>3</v>
      </c>
      <c r="Q5" s="127">
        <v>3</v>
      </c>
      <c r="R5" s="127">
        <v>3</v>
      </c>
      <c r="S5" s="127">
        <v>3</v>
      </c>
      <c r="T5" s="127">
        <v>3</v>
      </c>
      <c r="U5" s="127">
        <v>3</v>
      </c>
      <c r="V5" s="128">
        <v>3</v>
      </c>
    </row>
    <row r="6" spans="1:22" ht="12.75">
      <c r="A6" s="12" t="s">
        <v>68</v>
      </c>
      <c r="B6" s="19" t="s">
        <v>97</v>
      </c>
      <c r="C6" s="126">
        <v>4</v>
      </c>
      <c r="D6" s="127">
        <v>4</v>
      </c>
      <c r="E6" s="127">
        <v>4</v>
      </c>
      <c r="F6" s="127">
        <v>4</v>
      </c>
      <c r="G6" s="127">
        <v>4</v>
      </c>
      <c r="H6" s="127">
        <v>4</v>
      </c>
      <c r="I6" s="127">
        <v>4</v>
      </c>
      <c r="J6" s="127">
        <v>4</v>
      </c>
      <c r="K6" s="127">
        <v>4</v>
      </c>
      <c r="L6" s="127">
        <v>2</v>
      </c>
      <c r="M6" s="127">
        <v>2</v>
      </c>
      <c r="N6" s="127">
        <v>2</v>
      </c>
      <c r="O6" s="127">
        <v>2</v>
      </c>
      <c r="P6" s="127">
        <v>2</v>
      </c>
      <c r="Q6" s="127">
        <v>2</v>
      </c>
      <c r="R6" s="127">
        <v>2</v>
      </c>
      <c r="S6" s="127">
        <v>2</v>
      </c>
      <c r="T6" s="127">
        <v>2</v>
      </c>
      <c r="U6" s="127">
        <v>2</v>
      </c>
      <c r="V6" s="128">
        <v>2</v>
      </c>
    </row>
    <row r="7" spans="1:22" ht="12.75">
      <c r="A7" s="12" t="s">
        <v>69</v>
      </c>
      <c r="B7" s="19" t="s">
        <v>98</v>
      </c>
      <c r="C7" s="126">
        <v>1</v>
      </c>
      <c r="D7" s="127">
        <v>1</v>
      </c>
      <c r="E7" s="127">
        <v>1</v>
      </c>
      <c r="F7" s="127">
        <v>1</v>
      </c>
      <c r="G7" s="127">
        <v>1</v>
      </c>
      <c r="H7" s="127">
        <v>1</v>
      </c>
      <c r="I7" s="127">
        <v>1</v>
      </c>
      <c r="J7" s="127">
        <v>1</v>
      </c>
      <c r="K7" s="127">
        <v>1</v>
      </c>
      <c r="L7" s="127">
        <v>1</v>
      </c>
      <c r="M7" s="127">
        <v>1</v>
      </c>
      <c r="N7" s="127">
        <v>1</v>
      </c>
      <c r="O7" s="127">
        <v>1</v>
      </c>
      <c r="P7" s="127">
        <v>1</v>
      </c>
      <c r="Q7" s="127">
        <v>1</v>
      </c>
      <c r="R7" s="127">
        <v>1</v>
      </c>
      <c r="S7" s="127">
        <v>1</v>
      </c>
      <c r="T7" s="127">
        <v>1</v>
      </c>
      <c r="U7" s="127">
        <v>1</v>
      </c>
      <c r="V7" s="128">
        <v>1</v>
      </c>
    </row>
    <row r="8" spans="1:22" ht="12.75">
      <c r="A8" s="12" t="s">
        <v>70</v>
      </c>
      <c r="B8" s="19" t="s">
        <v>99</v>
      </c>
      <c r="C8" s="126">
        <v>6</v>
      </c>
      <c r="D8" s="127">
        <v>6</v>
      </c>
      <c r="E8" s="127">
        <v>6</v>
      </c>
      <c r="F8" s="127">
        <v>6</v>
      </c>
      <c r="G8" s="127">
        <v>6</v>
      </c>
      <c r="H8" s="127">
        <v>6</v>
      </c>
      <c r="I8" s="127">
        <v>6</v>
      </c>
      <c r="J8" s="127">
        <v>6</v>
      </c>
      <c r="K8" s="127">
        <v>6</v>
      </c>
      <c r="L8" s="127">
        <v>2</v>
      </c>
      <c r="M8" s="127">
        <v>2</v>
      </c>
      <c r="N8" s="127">
        <v>2</v>
      </c>
      <c r="O8" s="127">
        <v>2</v>
      </c>
      <c r="P8" s="127">
        <v>2</v>
      </c>
      <c r="Q8" s="127">
        <v>2</v>
      </c>
      <c r="R8" s="127">
        <v>2</v>
      </c>
      <c r="S8" s="127">
        <v>2</v>
      </c>
      <c r="T8" s="127">
        <v>2</v>
      </c>
      <c r="U8" s="127">
        <v>2</v>
      </c>
      <c r="V8" s="128">
        <v>2</v>
      </c>
    </row>
    <row r="9" spans="1:22" ht="12.75">
      <c r="A9" s="12" t="s">
        <v>71</v>
      </c>
      <c r="B9" s="19" t="s">
        <v>100</v>
      </c>
      <c r="C9" s="126">
        <v>4</v>
      </c>
      <c r="D9" s="127">
        <v>4</v>
      </c>
      <c r="E9" s="127">
        <v>4</v>
      </c>
      <c r="F9" s="127">
        <v>4</v>
      </c>
      <c r="G9" s="127">
        <v>4</v>
      </c>
      <c r="H9" s="127">
        <v>4</v>
      </c>
      <c r="I9" s="127">
        <v>4</v>
      </c>
      <c r="J9" s="127">
        <v>4</v>
      </c>
      <c r="K9" s="127">
        <v>4</v>
      </c>
      <c r="L9" s="127">
        <v>2</v>
      </c>
      <c r="M9" s="127">
        <v>2</v>
      </c>
      <c r="N9" s="127">
        <v>2</v>
      </c>
      <c r="O9" s="127">
        <v>2</v>
      </c>
      <c r="P9" s="127">
        <v>2</v>
      </c>
      <c r="Q9" s="127">
        <v>2</v>
      </c>
      <c r="R9" s="127">
        <v>2</v>
      </c>
      <c r="S9" s="127">
        <v>2</v>
      </c>
      <c r="T9" s="127">
        <v>2</v>
      </c>
      <c r="U9" s="127">
        <v>2</v>
      </c>
      <c r="V9" s="128">
        <v>2</v>
      </c>
    </row>
    <row r="10" spans="1:22" ht="12.75">
      <c r="A10" s="12" t="s">
        <v>72</v>
      </c>
      <c r="B10" s="19" t="s">
        <v>101</v>
      </c>
      <c r="C10" s="126">
        <v>1</v>
      </c>
      <c r="D10" s="127">
        <v>1</v>
      </c>
      <c r="E10" s="127">
        <v>1</v>
      </c>
      <c r="F10" s="127">
        <v>1</v>
      </c>
      <c r="G10" s="127">
        <v>1</v>
      </c>
      <c r="H10" s="127">
        <v>1</v>
      </c>
      <c r="I10" s="127">
        <v>1</v>
      </c>
      <c r="J10" s="127">
        <v>1</v>
      </c>
      <c r="K10" s="127">
        <v>1</v>
      </c>
      <c r="L10" s="127">
        <v>1</v>
      </c>
      <c r="M10" s="127">
        <v>1</v>
      </c>
      <c r="N10" s="127">
        <v>1</v>
      </c>
      <c r="O10" s="127">
        <v>1</v>
      </c>
      <c r="P10" s="127">
        <v>1</v>
      </c>
      <c r="Q10" s="127">
        <v>1</v>
      </c>
      <c r="R10" s="127">
        <v>1</v>
      </c>
      <c r="S10" s="127">
        <v>1</v>
      </c>
      <c r="T10" s="127">
        <v>1</v>
      </c>
      <c r="U10" s="127">
        <v>1</v>
      </c>
      <c r="V10" s="128">
        <v>1</v>
      </c>
    </row>
    <row r="11" spans="1:22" ht="12.75">
      <c r="A11" s="12" t="s">
        <v>73</v>
      </c>
      <c r="B11" s="19" t="s">
        <v>102</v>
      </c>
      <c r="C11" s="126">
        <v>4</v>
      </c>
      <c r="D11" s="127">
        <v>4</v>
      </c>
      <c r="E11" s="127">
        <v>4</v>
      </c>
      <c r="F11" s="127">
        <v>4</v>
      </c>
      <c r="G11" s="127">
        <v>4</v>
      </c>
      <c r="H11" s="127">
        <v>4</v>
      </c>
      <c r="I11" s="127">
        <v>4</v>
      </c>
      <c r="J11" s="127">
        <v>4</v>
      </c>
      <c r="K11" s="127">
        <v>4</v>
      </c>
      <c r="L11" s="127">
        <v>2</v>
      </c>
      <c r="M11" s="127">
        <v>2</v>
      </c>
      <c r="N11" s="127">
        <v>2</v>
      </c>
      <c r="O11" s="127">
        <v>2</v>
      </c>
      <c r="P11" s="127">
        <v>2</v>
      </c>
      <c r="Q11" s="127">
        <v>2</v>
      </c>
      <c r="R11" s="127">
        <v>2</v>
      </c>
      <c r="S11" s="127">
        <v>2</v>
      </c>
      <c r="T11" s="127">
        <v>2</v>
      </c>
      <c r="U11" s="127">
        <v>2</v>
      </c>
      <c r="V11" s="128">
        <v>2</v>
      </c>
    </row>
    <row r="12" spans="1:22" ht="12.75">
      <c r="A12" s="12" t="s">
        <v>74</v>
      </c>
      <c r="B12" s="19" t="s">
        <v>103</v>
      </c>
      <c r="C12" s="126">
        <v>4</v>
      </c>
      <c r="D12" s="127">
        <v>4</v>
      </c>
      <c r="E12" s="127">
        <v>4</v>
      </c>
      <c r="F12" s="127">
        <v>4</v>
      </c>
      <c r="G12" s="127">
        <v>4</v>
      </c>
      <c r="H12" s="127">
        <v>4</v>
      </c>
      <c r="I12" s="127">
        <v>4</v>
      </c>
      <c r="J12" s="127">
        <v>4</v>
      </c>
      <c r="K12" s="127">
        <v>4</v>
      </c>
      <c r="L12" s="127">
        <v>4</v>
      </c>
      <c r="M12" s="127">
        <v>4</v>
      </c>
      <c r="N12" s="127">
        <v>4</v>
      </c>
      <c r="O12" s="127">
        <v>4</v>
      </c>
      <c r="P12" s="127">
        <v>4</v>
      </c>
      <c r="Q12" s="127">
        <v>4</v>
      </c>
      <c r="R12" s="127">
        <v>4</v>
      </c>
      <c r="S12" s="127">
        <v>4</v>
      </c>
      <c r="T12" s="127">
        <v>4</v>
      </c>
      <c r="U12" s="127">
        <v>4</v>
      </c>
      <c r="V12" s="128">
        <v>4</v>
      </c>
    </row>
    <row r="13" spans="1:22" ht="12.75">
      <c r="A13" s="12" t="s">
        <v>75</v>
      </c>
      <c r="B13" s="19" t="s">
        <v>104</v>
      </c>
      <c r="C13" s="126">
        <v>0</v>
      </c>
      <c r="D13" s="127">
        <v>0</v>
      </c>
      <c r="E13" s="127">
        <v>0</v>
      </c>
      <c r="F13" s="127">
        <v>0</v>
      </c>
      <c r="G13" s="127">
        <v>0</v>
      </c>
      <c r="H13" s="127">
        <v>0</v>
      </c>
      <c r="I13" s="127">
        <v>0</v>
      </c>
      <c r="J13" s="127">
        <v>0</v>
      </c>
      <c r="K13" s="127">
        <v>0</v>
      </c>
      <c r="L13" s="127">
        <v>1</v>
      </c>
      <c r="M13" s="127">
        <v>1</v>
      </c>
      <c r="N13" s="127">
        <v>1</v>
      </c>
      <c r="O13" s="127">
        <v>1</v>
      </c>
      <c r="P13" s="127">
        <v>1</v>
      </c>
      <c r="Q13" s="127">
        <v>1</v>
      </c>
      <c r="R13" s="127">
        <v>1</v>
      </c>
      <c r="S13" s="127">
        <v>1</v>
      </c>
      <c r="T13" s="127">
        <v>1</v>
      </c>
      <c r="U13" s="127">
        <v>1</v>
      </c>
      <c r="V13" s="128">
        <v>1</v>
      </c>
    </row>
    <row r="14" spans="1:22" ht="12.75">
      <c r="A14" s="12" t="s">
        <v>76</v>
      </c>
      <c r="B14" s="19" t="s">
        <v>105</v>
      </c>
      <c r="C14" s="126">
        <v>6</v>
      </c>
      <c r="D14" s="127">
        <v>6</v>
      </c>
      <c r="E14" s="127">
        <v>6</v>
      </c>
      <c r="F14" s="127">
        <v>6</v>
      </c>
      <c r="G14" s="127">
        <v>6</v>
      </c>
      <c r="H14" s="127">
        <v>6</v>
      </c>
      <c r="I14" s="127">
        <v>6</v>
      </c>
      <c r="J14" s="127">
        <v>6</v>
      </c>
      <c r="K14" s="127">
        <v>6</v>
      </c>
      <c r="L14" s="127">
        <v>6</v>
      </c>
      <c r="M14" s="127">
        <v>6</v>
      </c>
      <c r="N14" s="127">
        <v>6</v>
      </c>
      <c r="O14" s="127">
        <v>6</v>
      </c>
      <c r="P14" s="127">
        <v>6</v>
      </c>
      <c r="Q14" s="127">
        <v>6</v>
      </c>
      <c r="R14" s="127">
        <v>6</v>
      </c>
      <c r="S14" s="127">
        <v>6</v>
      </c>
      <c r="T14" s="127">
        <v>6</v>
      </c>
      <c r="U14" s="127">
        <v>6</v>
      </c>
      <c r="V14" s="128">
        <v>6</v>
      </c>
    </row>
    <row r="15" spans="1:22" ht="12.75">
      <c r="A15" s="12" t="s">
        <v>77</v>
      </c>
      <c r="B15" s="19"/>
      <c r="C15" s="126"/>
      <c r="D15" s="127"/>
      <c r="E15" s="127"/>
      <c r="F15" s="127"/>
      <c r="G15" s="127"/>
      <c r="H15" s="127"/>
      <c r="I15" s="127"/>
      <c r="J15" s="127"/>
      <c r="K15" s="127"/>
      <c r="L15" s="127"/>
      <c r="M15" s="127"/>
      <c r="N15" s="127"/>
      <c r="O15" s="127"/>
      <c r="P15" s="127"/>
      <c r="Q15" s="127"/>
      <c r="R15" s="127"/>
      <c r="S15" s="127"/>
      <c r="T15" s="127"/>
      <c r="U15" s="127"/>
      <c r="V15" s="128"/>
    </row>
    <row r="16" spans="1:22" ht="12.75">
      <c r="A16" s="12" t="s">
        <v>78</v>
      </c>
      <c r="B16" s="19" t="s">
        <v>107</v>
      </c>
      <c r="C16" s="126">
        <v>0</v>
      </c>
      <c r="D16" s="127">
        <v>0</v>
      </c>
      <c r="E16" s="127">
        <v>0</v>
      </c>
      <c r="F16" s="127">
        <v>0</v>
      </c>
      <c r="G16" s="127">
        <v>0</v>
      </c>
      <c r="H16" s="127">
        <v>0</v>
      </c>
      <c r="I16" s="127">
        <v>0</v>
      </c>
      <c r="J16" s="127">
        <v>0</v>
      </c>
      <c r="K16" s="127">
        <v>0</v>
      </c>
      <c r="L16" s="127">
        <v>0</v>
      </c>
      <c r="M16" s="127">
        <v>0</v>
      </c>
      <c r="N16" s="127">
        <v>0</v>
      </c>
      <c r="O16" s="127">
        <v>0</v>
      </c>
      <c r="P16" s="127">
        <v>0</v>
      </c>
      <c r="Q16" s="127">
        <v>0</v>
      </c>
      <c r="R16" s="127">
        <v>0</v>
      </c>
      <c r="S16" s="127">
        <v>0</v>
      </c>
      <c r="T16" s="127">
        <v>0</v>
      </c>
      <c r="U16" s="127">
        <v>0</v>
      </c>
      <c r="V16" s="128">
        <v>0</v>
      </c>
    </row>
    <row r="17" spans="1:22" ht="12.75">
      <c r="A17" s="12" t="s">
        <v>79</v>
      </c>
      <c r="B17" s="19" t="s">
        <v>108</v>
      </c>
      <c r="C17" s="126">
        <v>0</v>
      </c>
      <c r="D17" s="127">
        <v>0</v>
      </c>
      <c r="E17" s="127">
        <v>0</v>
      </c>
      <c r="F17" s="127">
        <v>0</v>
      </c>
      <c r="G17" s="127">
        <v>0</v>
      </c>
      <c r="H17" s="127">
        <v>0</v>
      </c>
      <c r="I17" s="127">
        <v>0</v>
      </c>
      <c r="J17" s="127">
        <v>0</v>
      </c>
      <c r="K17" s="127">
        <v>0</v>
      </c>
      <c r="L17" s="127">
        <v>6</v>
      </c>
      <c r="M17" s="127">
        <v>6</v>
      </c>
      <c r="N17" s="127">
        <v>6</v>
      </c>
      <c r="O17" s="127">
        <v>6</v>
      </c>
      <c r="P17" s="127">
        <v>6</v>
      </c>
      <c r="Q17" s="127">
        <v>6</v>
      </c>
      <c r="R17" s="127">
        <v>6</v>
      </c>
      <c r="S17" s="127">
        <v>6</v>
      </c>
      <c r="T17" s="127">
        <v>6</v>
      </c>
      <c r="U17" s="127">
        <v>6</v>
      </c>
      <c r="V17" s="128">
        <v>6</v>
      </c>
    </row>
    <row r="18" spans="1:22" ht="12.75">
      <c r="A18" s="12" t="s">
        <v>80</v>
      </c>
      <c r="B18" s="19" t="s">
        <v>109</v>
      </c>
      <c r="C18" s="126">
        <v>1</v>
      </c>
      <c r="D18" s="127">
        <v>1</v>
      </c>
      <c r="E18" s="127">
        <v>1</v>
      </c>
      <c r="F18" s="127">
        <v>1</v>
      </c>
      <c r="G18" s="127">
        <v>1</v>
      </c>
      <c r="H18" s="127">
        <v>1</v>
      </c>
      <c r="I18" s="127">
        <v>1</v>
      </c>
      <c r="J18" s="127">
        <v>1</v>
      </c>
      <c r="K18" s="127">
        <v>1</v>
      </c>
      <c r="L18" s="127">
        <v>0</v>
      </c>
      <c r="M18" s="127">
        <v>0</v>
      </c>
      <c r="N18" s="127">
        <v>0</v>
      </c>
      <c r="O18" s="127">
        <v>0</v>
      </c>
      <c r="P18" s="127">
        <v>0</v>
      </c>
      <c r="Q18" s="127">
        <v>0</v>
      </c>
      <c r="R18" s="127">
        <v>0</v>
      </c>
      <c r="S18" s="127">
        <v>0</v>
      </c>
      <c r="T18" s="127">
        <v>0</v>
      </c>
      <c r="U18" s="127">
        <v>0</v>
      </c>
      <c r="V18" s="128">
        <v>0</v>
      </c>
    </row>
    <row r="19" spans="1:22" ht="12.75">
      <c r="A19" s="12" t="s">
        <v>81</v>
      </c>
      <c r="B19" s="19" t="s">
        <v>110</v>
      </c>
      <c r="C19" s="126">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127">
        <v>0</v>
      </c>
      <c r="V19" s="128">
        <v>0</v>
      </c>
    </row>
    <row r="20" spans="1:22" ht="12.75">
      <c r="A20" s="12" t="s">
        <v>82</v>
      </c>
      <c r="B20" s="19" t="s">
        <v>111</v>
      </c>
      <c r="C20" s="126">
        <v>2</v>
      </c>
      <c r="D20" s="127">
        <v>2</v>
      </c>
      <c r="E20" s="127">
        <v>2</v>
      </c>
      <c r="F20" s="127">
        <v>2</v>
      </c>
      <c r="G20" s="127">
        <v>2</v>
      </c>
      <c r="H20" s="127">
        <v>2</v>
      </c>
      <c r="I20" s="127">
        <v>2</v>
      </c>
      <c r="J20" s="127">
        <v>2</v>
      </c>
      <c r="K20" s="127">
        <v>2</v>
      </c>
      <c r="L20" s="127">
        <v>2</v>
      </c>
      <c r="M20" s="127">
        <v>2</v>
      </c>
      <c r="N20" s="127">
        <v>2</v>
      </c>
      <c r="O20" s="127">
        <v>2</v>
      </c>
      <c r="P20" s="127">
        <v>2</v>
      </c>
      <c r="Q20" s="127">
        <v>2</v>
      </c>
      <c r="R20" s="127">
        <v>2</v>
      </c>
      <c r="S20" s="127">
        <v>2</v>
      </c>
      <c r="T20" s="127">
        <v>2</v>
      </c>
      <c r="U20" s="127">
        <v>2</v>
      </c>
      <c r="V20" s="128">
        <v>2</v>
      </c>
    </row>
    <row r="21" spans="1:22" ht="12.75">
      <c r="A21" s="12" t="s">
        <v>83</v>
      </c>
      <c r="B21" s="19" t="s">
        <v>112</v>
      </c>
      <c r="C21" s="126">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127">
        <v>0</v>
      </c>
      <c r="V21" s="128">
        <v>0</v>
      </c>
    </row>
    <row r="22" spans="1:22" ht="12.75">
      <c r="A22" s="12" t="s">
        <v>84</v>
      </c>
      <c r="B22" s="19"/>
      <c r="C22" s="126"/>
      <c r="D22" s="127"/>
      <c r="E22" s="127"/>
      <c r="F22" s="127"/>
      <c r="G22" s="127"/>
      <c r="H22" s="127"/>
      <c r="I22" s="127"/>
      <c r="J22" s="127"/>
      <c r="K22" s="127"/>
      <c r="L22" s="127"/>
      <c r="M22" s="127"/>
      <c r="N22" s="127"/>
      <c r="O22" s="127"/>
      <c r="P22" s="127"/>
      <c r="Q22" s="127"/>
      <c r="R22" s="127"/>
      <c r="S22" s="127"/>
      <c r="T22" s="127"/>
      <c r="U22" s="127"/>
      <c r="V22" s="128"/>
    </row>
    <row r="23" spans="1:22" ht="12.75">
      <c r="A23" s="12" t="s">
        <v>85</v>
      </c>
      <c r="B23" s="19"/>
      <c r="C23" s="126"/>
      <c r="D23" s="127"/>
      <c r="E23" s="127"/>
      <c r="F23" s="127"/>
      <c r="G23" s="127"/>
      <c r="H23" s="127"/>
      <c r="I23" s="127"/>
      <c r="J23" s="127"/>
      <c r="K23" s="127"/>
      <c r="L23" s="127"/>
      <c r="M23" s="127"/>
      <c r="N23" s="127"/>
      <c r="O23" s="127"/>
      <c r="P23" s="127"/>
      <c r="Q23" s="127"/>
      <c r="R23" s="127"/>
      <c r="S23" s="127"/>
      <c r="T23" s="127"/>
      <c r="U23" s="127"/>
      <c r="V23" s="128"/>
    </row>
    <row r="24" spans="1:22" ht="12.75">
      <c r="A24" s="12" t="s">
        <v>86</v>
      </c>
      <c r="B24" s="19" t="s">
        <v>113</v>
      </c>
      <c r="C24" s="126">
        <v>0</v>
      </c>
      <c r="D24" s="127">
        <v>0</v>
      </c>
      <c r="E24" s="127">
        <v>0</v>
      </c>
      <c r="F24" s="127">
        <v>0</v>
      </c>
      <c r="G24" s="127">
        <v>0</v>
      </c>
      <c r="H24" s="127">
        <v>0</v>
      </c>
      <c r="I24" s="127">
        <v>0</v>
      </c>
      <c r="J24" s="127">
        <v>0</v>
      </c>
      <c r="K24" s="127">
        <v>0</v>
      </c>
      <c r="L24" s="127">
        <v>0</v>
      </c>
      <c r="M24" s="127">
        <v>0</v>
      </c>
      <c r="N24" s="127">
        <v>0</v>
      </c>
      <c r="O24" s="127">
        <v>0</v>
      </c>
      <c r="P24" s="127">
        <v>0</v>
      </c>
      <c r="Q24" s="127">
        <v>0</v>
      </c>
      <c r="R24" s="127">
        <v>0</v>
      </c>
      <c r="S24" s="127">
        <v>0</v>
      </c>
      <c r="T24" s="127">
        <v>0</v>
      </c>
      <c r="U24" s="127">
        <v>0</v>
      </c>
      <c r="V24" s="128">
        <v>0</v>
      </c>
    </row>
    <row r="25" spans="1:22" ht="12.75">
      <c r="A25" s="12" t="s">
        <v>87</v>
      </c>
      <c r="B25" s="19" t="s">
        <v>114</v>
      </c>
      <c r="C25" s="126">
        <v>0</v>
      </c>
      <c r="D25" s="127">
        <v>0</v>
      </c>
      <c r="E25" s="127">
        <v>0</v>
      </c>
      <c r="F25" s="127">
        <v>0</v>
      </c>
      <c r="G25" s="127">
        <v>0</v>
      </c>
      <c r="H25" s="127">
        <v>0</v>
      </c>
      <c r="I25" s="127">
        <v>0</v>
      </c>
      <c r="J25" s="127">
        <v>0</v>
      </c>
      <c r="K25" s="127">
        <v>0</v>
      </c>
      <c r="L25" s="127">
        <v>0</v>
      </c>
      <c r="M25" s="127">
        <v>0</v>
      </c>
      <c r="N25" s="127">
        <v>0</v>
      </c>
      <c r="O25" s="127">
        <v>0</v>
      </c>
      <c r="P25" s="127">
        <v>0</v>
      </c>
      <c r="Q25" s="127">
        <v>0</v>
      </c>
      <c r="R25" s="127">
        <v>0</v>
      </c>
      <c r="S25" s="127">
        <v>0</v>
      </c>
      <c r="T25" s="127">
        <v>0</v>
      </c>
      <c r="U25" s="127">
        <v>0</v>
      </c>
      <c r="V25" s="128">
        <v>0</v>
      </c>
    </row>
    <row r="26" spans="1:22" ht="12.75">
      <c r="A26" s="12" t="s">
        <v>88</v>
      </c>
      <c r="B26" s="19" t="s">
        <v>115</v>
      </c>
      <c r="C26" s="126">
        <v>0</v>
      </c>
      <c r="D26" s="127">
        <v>0</v>
      </c>
      <c r="E26" s="127">
        <v>0</v>
      </c>
      <c r="F26" s="127">
        <v>0</v>
      </c>
      <c r="G26" s="127">
        <v>0</v>
      </c>
      <c r="H26" s="127">
        <v>0</v>
      </c>
      <c r="I26" s="127">
        <v>0</v>
      </c>
      <c r="J26" s="127">
        <v>0</v>
      </c>
      <c r="K26" s="127">
        <v>0</v>
      </c>
      <c r="L26" s="127">
        <v>3</v>
      </c>
      <c r="M26" s="127">
        <v>3</v>
      </c>
      <c r="N26" s="127">
        <v>0</v>
      </c>
      <c r="O26" s="127">
        <v>0</v>
      </c>
      <c r="P26" s="127">
        <v>0</v>
      </c>
      <c r="Q26" s="127">
        <v>0</v>
      </c>
      <c r="R26" s="127">
        <v>0</v>
      </c>
      <c r="S26" s="127">
        <v>0</v>
      </c>
      <c r="T26" s="127">
        <v>0</v>
      </c>
      <c r="U26" s="127">
        <v>0</v>
      </c>
      <c r="V26" s="128">
        <v>0</v>
      </c>
    </row>
    <row r="27" spans="1:22" ht="12.75">
      <c r="A27" s="12" t="s">
        <v>89</v>
      </c>
      <c r="B27" s="19" t="s">
        <v>116</v>
      </c>
      <c r="C27" s="129">
        <v>0</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0</v>
      </c>
      <c r="T27" s="130">
        <v>0</v>
      </c>
      <c r="U27" s="130">
        <v>0</v>
      </c>
      <c r="V27" s="131">
        <v>0</v>
      </c>
    </row>
    <row r="28" spans="1:22" ht="12.75">
      <c r="A28" s="17" t="s">
        <v>124</v>
      </c>
      <c r="B28" s="20" t="s">
        <v>127</v>
      </c>
      <c r="C28" s="34">
        <f>0.5*(C3+C4)</f>
        <v>6</v>
      </c>
      <c r="D28" s="34">
        <f aca="true" t="shared" si="0" ref="D28:J28">0.5*(D3+D4)</f>
        <v>6</v>
      </c>
      <c r="E28" s="34">
        <f t="shared" si="0"/>
        <v>6</v>
      </c>
      <c r="F28" s="34">
        <f t="shared" si="0"/>
        <v>6</v>
      </c>
      <c r="G28" s="34">
        <f t="shared" si="0"/>
        <v>6</v>
      </c>
      <c r="H28" s="34">
        <f t="shared" si="0"/>
        <v>6</v>
      </c>
      <c r="I28" s="34">
        <f t="shared" si="0"/>
        <v>6</v>
      </c>
      <c r="J28" s="34">
        <f t="shared" si="0"/>
        <v>6</v>
      </c>
      <c r="K28" s="41">
        <f aca="true" t="shared" si="1" ref="K28:U28">0.5*(K3+K4)</f>
        <v>3</v>
      </c>
      <c r="L28" s="41">
        <f t="shared" si="1"/>
        <v>1</v>
      </c>
      <c r="M28" s="41">
        <f t="shared" si="1"/>
        <v>1</v>
      </c>
      <c r="N28" s="41">
        <f t="shared" si="1"/>
        <v>1</v>
      </c>
      <c r="O28" s="41">
        <f t="shared" si="1"/>
        <v>1</v>
      </c>
      <c r="P28" s="41">
        <f t="shared" si="1"/>
        <v>1</v>
      </c>
      <c r="Q28" s="41">
        <f t="shared" si="1"/>
        <v>2</v>
      </c>
      <c r="R28" s="41">
        <f t="shared" si="1"/>
        <v>2</v>
      </c>
      <c r="S28" s="41">
        <f t="shared" si="1"/>
        <v>2</v>
      </c>
      <c r="T28" s="41">
        <f t="shared" si="1"/>
        <v>2</v>
      </c>
      <c r="U28" s="41">
        <f t="shared" si="1"/>
        <v>2</v>
      </c>
      <c r="V28" s="74">
        <f>0.5*(V3+V4)</f>
        <v>2</v>
      </c>
    </row>
    <row r="29" spans="1:22" ht="12.75">
      <c r="A29" s="8" t="s">
        <v>125</v>
      </c>
      <c r="B29" s="21" t="s">
        <v>128</v>
      </c>
      <c r="C29" s="35">
        <f>0.142857*(C5+C6+C7)+0.190476*(C8+C9+C10)</f>
        <v>3.666663</v>
      </c>
      <c r="D29" s="35">
        <f aca="true" t="shared" si="2" ref="D29:J29">0.142857*(D5+D6+D7)+0.190476*(D8+D9+D10)</f>
        <v>3.666663</v>
      </c>
      <c r="E29" s="35">
        <f t="shared" si="2"/>
        <v>3.666663</v>
      </c>
      <c r="F29" s="35">
        <f t="shared" si="2"/>
        <v>3.666663</v>
      </c>
      <c r="G29" s="35">
        <f t="shared" si="2"/>
        <v>3.666663</v>
      </c>
      <c r="H29" s="35">
        <f t="shared" si="2"/>
        <v>3.666663</v>
      </c>
      <c r="I29" s="35">
        <f t="shared" si="2"/>
        <v>3.666663</v>
      </c>
      <c r="J29" s="35">
        <f t="shared" si="2"/>
        <v>3.666663</v>
      </c>
      <c r="K29" s="42">
        <f aca="true" t="shared" si="3" ref="K29:U29">0.142857*(K5+K6+K7)+0.190476*(K8+K9+K10)</f>
        <v>3.666663</v>
      </c>
      <c r="L29" s="42">
        <f t="shared" si="3"/>
        <v>1.809522</v>
      </c>
      <c r="M29" s="42">
        <f t="shared" si="3"/>
        <v>1.809522</v>
      </c>
      <c r="N29" s="42">
        <f t="shared" si="3"/>
        <v>1.809522</v>
      </c>
      <c r="O29" s="42">
        <f t="shared" si="3"/>
        <v>1.809522</v>
      </c>
      <c r="P29" s="42">
        <f t="shared" si="3"/>
        <v>1.809522</v>
      </c>
      <c r="Q29" s="42">
        <f t="shared" si="3"/>
        <v>1.809522</v>
      </c>
      <c r="R29" s="42">
        <f t="shared" si="3"/>
        <v>1.809522</v>
      </c>
      <c r="S29" s="42">
        <f t="shared" si="3"/>
        <v>1.809522</v>
      </c>
      <c r="T29" s="42">
        <f t="shared" si="3"/>
        <v>1.809522</v>
      </c>
      <c r="U29" s="42">
        <f t="shared" si="3"/>
        <v>1.809522</v>
      </c>
      <c r="V29" s="75">
        <f>0.142857*(V5+V6+V7)+0.190476*(V8+V9+V10)</f>
        <v>1.809522</v>
      </c>
    </row>
    <row r="30" spans="1:22" ht="12.75">
      <c r="A30" s="8" t="s">
        <v>126</v>
      </c>
      <c r="B30" s="21" t="s">
        <v>129</v>
      </c>
      <c r="C30" s="35">
        <f>0.25*(C11+C12+C13+C14)</f>
        <v>3.5</v>
      </c>
      <c r="D30" s="35">
        <f aca="true" t="shared" si="4" ref="D30:J30">0.25*(D11+D12+D13+D14)</f>
        <v>3.5</v>
      </c>
      <c r="E30" s="35">
        <f t="shared" si="4"/>
        <v>3.5</v>
      </c>
      <c r="F30" s="35">
        <f t="shared" si="4"/>
        <v>3.5</v>
      </c>
      <c r="G30" s="35">
        <f t="shared" si="4"/>
        <v>3.5</v>
      </c>
      <c r="H30" s="35">
        <f t="shared" si="4"/>
        <v>3.5</v>
      </c>
      <c r="I30" s="35">
        <f t="shared" si="4"/>
        <v>3.5</v>
      </c>
      <c r="J30" s="35">
        <f t="shared" si="4"/>
        <v>3.5</v>
      </c>
      <c r="K30" s="42">
        <f aca="true" t="shared" si="5" ref="K30:U30">0.25*(K11+K12+K13+K14)</f>
        <v>3.5</v>
      </c>
      <c r="L30" s="42">
        <f t="shared" si="5"/>
        <v>3.25</v>
      </c>
      <c r="M30" s="42">
        <f t="shared" si="5"/>
        <v>3.25</v>
      </c>
      <c r="N30" s="42">
        <f t="shared" si="5"/>
        <v>3.25</v>
      </c>
      <c r="O30" s="42">
        <f t="shared" si="5"/>
        <v>3.25</v>
      </c>
      <c r="P30" s="42">
        <f t="shared" si="5"/>
        <v>3.25</v>
      </c>
      <c r="Q30" s="42">
        <f t="shared" si="5"/>
        <v>3.25</v>
      </c>
      <c r="R30" s="42">
        <f t="shared" si="5"/>
        <v>3.25</v>
      </c>
      <c r="S30" s="42">
        <f t="shared" si="5"/>
        <v>3.25</v>
      </c>
      <c r="T30" s="42">
        <f t="shared" si="5"/>
        <v>3.25</v>
      </c>
      <c r="U30" s="42">
        <f t="shared" si="5"/>
        <v>3.25</v>
      </c>
      <c r="V30" s="75">
        <f>0.25*(V11+V12+V13+V14)</f>
        <v>3.25</v>
      </c>
    </row>
    <row r="31" spans="1:22" ht="12.75">
      <c r="A31" s="8" t="s">
        <v>130</v>
      </c>
      <c r="B31" s="21" t="s">
        <v>1</v>
      </c>
      <c r="C31" s="35">
        <f>0.5*C16+0.25*(C17+C18)</f>
        <v>0.25</v>
      </c>
      <c r="D31" s="35">
        <f aca="true" t="shared" si="6" ref="D31:J31">0.5*D16+0.25*(D17+D18)</f>
        <v>0.25</v>
      </c>
      <c r="E31" s="35">
        <f t="shared" si="6"/>
        <v>0.25</v>
      </c>
      <c r="F31" s="35">
        <f t="shared" si="6"/>
        <v>0.25</v>
      </c>
      <c r="G31" s="35">
        <f t="shared" si="6"/>
        <v>0.25</v>
      </c>
      <c r="H31" s="35">
        <f t="shared" si="6"/>
        <v>0.25</v>
      </c>
      <c r="I31" s="35">
        <f t="shared" si="6"/>
        <v>0.25</v>
      </c>
      <c r="J31" s="35">
        <f t="shared" si="6"/>
        <v>0.25</v>
      </c>
      <c r="K31" s="42">
        <f aca="true" t="shared" si="7" ref="K31:U31">0.5*K16+0.25*(K17+K18)</f>
        <v>0.25</v>
      </c>
      <c r="L31" s="42">
        <f t="shared" si="7"/>
        <v>1.5</v>
      </c>
      <c r="M31" s="42">
        <f t="shared" si="7"/>
        <v>1.5</v>
      </c>
      <c r="N31" s="42">
        <f t="shared" si="7"/>
        <v>1.5</v>
      </c>
      <c r="O31" s="42">
        <f t="shared" si="7"/>
        <v>1.5</v>
      </c>
      <c r="P31" s="42">
        <f t="shared" si="7"/>
        <v>1.5</v>
      </c>
      <c r="Q31" s="42">
        <f t="shared" si="7"/>
        <v>1.5</v>
      </c>
      <c r="R31" s="42">
        <f t="shared" si="7"/>
        <v>1.5</v>
      </c>
      <c r="S31" s="42">
        <f t="shared" si="7"/>
        <v>1.5</v>
      </c>
      <c r="T31" s="42">
        <f t="shared" si="7"/>
        <v>1.5</v>
      </c>
      <c r="U31" s="42">
        <f t="shared" si="7"/>
        <v>1.5</v>
      </c>
      <c r="V31" s="75">
        <f>0.5*V16+0.25*(V17+V18)</f>
        <v>1.5</v>
      </c>
    </row>
    <row r="32" spans="1:22" ht="12.75">
      <c r="A32" s="8" t="s">
        <v>131</v>
      </c>
      <c r="B32" s="21" t="s">
        <v>132</v>
      </c>
      <c r="C32" s="35">
        <f>0.5*C19+0.25*(C20+C21)</f>
        <v>0.5</v>
      </c>
      <c r="D32" s="35">
        <f aca="true" t="shared" si="8" ref="D32:J32">0.5*D19+0.25*(D20+D21)</f>
        <v>0.5</v>
      </c>
      <c r="E32" s="35">
        <f t="shared" si="8"/>
        <v>0.5</v>
      </c>
      <c r="F32" s="35">
        <f t="shared" si="8"/>
        <v>0.5</v>
      </c>
      <c r="G32" s="35">
        <f t="shared" si="8"/>
        <v>0.5</v>
      </c>
      <c r="H32" s="35">
        <f t="shared" si="8"/>
        <v>0.5</v>
      </c>
      <c r="I32" s="35">
        <f t="shared" si="8"/>
        <v>0.5</v>
      </c>
      <c r="J32" s="35">
        <f t="shared" si="8"/>
        <v>0.5</v>
      </c>
      <c r="K32" s="42">
        <f aca="true" t="shared" si="9" ref="K32:U32">0.5*K19+0.25*(K20+K21)</f>
        <v>0.5</v>
      </c>
      <c r="L32" s="42">
        <f t="shared" si="9"/>
        <v>0.5</v>
      </c>
      <c r="M32" s="42">
        <f t="shared" si="9"/>
        <v>0.5</v>
      </c>
      <c r="N32" s="42">
        <f t="shared" si="9"/>
        <v>0.5</v>
      </c>
      <c r="O32" s="42">
        <f t="shared" si="9"/>
        <v>0.5</v>
      </c>
      <c r="P32" s="42">
        <f t="shared" si="9"/>
        <v>0.5</v>
      </c>
      <c r="Q32" s="42">
        <f t="shared" si="9"/>
        <v>0.5</v>
      </c>
      <c r="R32" s="42">
        <f t="shared" si="9"/>
        <v>0.5</v>
      </c>
      <c r="S32" s="42">
        <f t="shared" si="9"/>
        <v>0.5</v>
      </c>
      <c r="T32" s="42">
        <f t="shared" si="9"/>
        <v>0.5</v>
      </c>
      <c r="U32" s="42">
        <f t="shared" si="9"/>
        <v>0.5</v>
      </c>
      <c r="V32" s="75">
        <f>0.5*V19+0.25*(V20+V21)</f>
        <v>0.5</v>
      </c>
    </row>
    <row r="33" spans="1:22" ht="12.75">
      <c r="A33" s="18" t="s">
        <v>2</v>
      </c>
      <c r="B33" s="22" t="s">
        <v>120</v>
      </c>
      <c r="C33" s="36">
        <f>0.25*(C24+C25+C26+C27)</f>
        <v>0</v>
      </c>
      <c r="D33" s="36">
        <f aca="true" t="shared" si="10" ref="D33:J33">0.25*(D24+D25+D26+D27)</f>
        <v>0</v>
      </c>
      <c r="E33" s="36">
        <f t="shared" si="10"/>
        <v>0</v>
      </c>
      <c r="F33" s="36">
        <f t="shared" si="10"/>
        <v>0</v>
      </c>
      <c r="G33" s="36">
        <f t="shared" si="10"/>
        <v>0</v>
      </c>
      <c r="H33" s="36">
        <f t="shared" si="10"/>
        <v>0</v>
      </c>
      <c r="I33" s="36">
        <f t="shared" si="10"/>
        <v>0</v>
      </c>
      <c r="J33" s="36">
        <f t="shared" si="10"/>
        <v>0</v>
      </c>
      <c r="K33" s="43">
        <f aca="true" t="shared" si="11" ref="K33:U33">0.25*(K24+K25+K26+K27)</f>
        <v>0</v>
      </c>
      <c r="L33" s="43">
        <f t="shared" si="11"/>
        <v>0.75</v>
      </c>
      <c r="M33" s="43">
        <f t="shared" si="11"/>
        <v>0.75</v>
      </c>
      <c r="N33" s="43">
        <f t="shared" si="11"/>
        <v>0</v>
      </c>
      <c r="O33" s="43">
        <f t="shared" si="11"/>
        <v>0</v>
      </c>
      <c r="P33" s="43">
        <f t="shared" si="11"/>
        <v>0</v>
      </c>
      <c r="Q33" s="43">
        <f t="shared" si="11"/>
        <v>0</v>
      </c>
      <c r="R33" s="43">
        <f t="shared" si="11"/>
        <v>0</v>
      </c>
      <c r="S33" s="43">
        <f t="shared" si="11"/>
        <v>0</v>
      </c>
      <c r="T33" s="43">
        <f t="shared" si="11"/>
        <v>0</v>
      </c>
      <c r="U33" s="43">
        <f t="shared" si="11"/>
        <v>0</v>
      </c>
      <c r="V33" s="76">
        <f>0.25*(V24+V25+V26+V27)</f>
        <v>0</v>
      </c>
    </row>
    <row r="34" spans="1:22" ht="12.75">
      <c r="A34" s="16" t="s">
        <v>0</v>
      </c>
      <c r="B34" s="23" t="s">
        <v>121</v>
      </c>
      <c r="C34" s="37">
        <f>1/3*(C28+C29+C30)</f>
        <v>4.388887666666666</v>
      </c>
      <c r="D34" s="37">
        <f aca="true" t="shared" si="12" ref="D34:J34">1/3*(D28+D29+D30)</f>
        <v>4.388887666666666</v>
      </c>
      <c r="E34" s="37">
        <f t="shared" si="12"/>
        <v>4.388887666666666</v>
      </c>
      <c r="F34" s="37">
        <f t="shared" si="12"/>
        <v>4.388887666666666</v>
      </c>
      <c r="G34" s="37">
        <f t="shared" si="12"/>
        <v>4.388887666666666</v>
      </c>
      <c r="H34" s="37">
        <f t="shared" si="12"/>
        <v>4.388887666666666</v>
      </c>
      <c r="I34" s="37">
        <f t="shared" si="12"/>
        <v>4.388887666666666</v>
      </c>
      <c r="J34" s="37">
        <f t="shared" si="12"/>
        <v>4.388887666666666</v>
      </c>
      <c r="K34" s="44">
        <f aca="true" t="shared" si="13" ref="K34:U34">1/3*(K28+K29+K30)</f>
        <v>3.3888876666666663</v>
      </c>
      <c r="L34" s="44">
        <f t="shared" si="13"/>
        <v>2.0198406666666666</v>
      </c>
      <c r="M34" s="44">
        <f t="shared" si="13"/>
        <v>2.0198406666666666</v>
      </c>
      <c r="N34" s="44">
        <f t="shared" si="13"/>
        <v>2.0198406666666666</v>
      </c>
      <c r="O34" s="44">
        <f t="shared" si="13"/>
        <v>2.0198406666666666</v>
      </c>
      <c r="P34" s="44">
        <f t="shared" si="13"/>
        <v>2.0198406666666666</v>
      </c>
      <c r="Q34" s="44">
        <f t="shared" si="13"/>
        <v>2.353174</v>
      </c>
      <c r="R34" s="44">
        <f t="shared" si="13"/>
        <v>2.353174</v>
      </c>
      <c r="S34" s="44">
        <f t="shared" si="13"/>
        <v>2.353174</v>
      </c>
      <c r="T34" s="44">
        <f t="shared" si="13"/>
        <v>2.353174</v>
      </c>
      <c r="U34" s="44">
        <f t="shared" si="13"/>
        <v>2.353174</v>
      </c>
      <c r="V34" s="77">
        <f>1/3*(V28+V29+V30)</f>
        <v>2.353174</v>
      </c>
    </row>
    <row r="35" spans="1:22" ht="12.75">
      <c r="A35" s="13" t="s">
        <v>117</v>
      </c>
      <c r="B35" s="24" t="s">
        <v>122</v>
      </c>
      <c r="C35" s="38">
        <f>0.5*(C31+C32)</f>
        <v>0.375</v>
      </c>
      <c r="D35" s="38">
        <f aca="true" t="shared" si="14" ref="D35:J35">0.5*(D31+D32)</f>
        <v>0.375</v>
      </c>
      <c r="E35" s="38">
        <f t="shared" si="14"/>
        <v>0.375</v>
      </c>
      <c r="F35" s="38">
        <f t="shared" si="14"/>
        <v>0.375</v>
      </c>
      <c r="G35" s="38">
        <f t="shared" si="14"/>
        <v>0.375</v>
      </c>
      <c r="H35" s="38">
        <f t="shared" si="14"/>
        <v>0.375</v>
      </c>
      <c r="I35" s="38">
        <f t="shared" si="14"/>
        <v>0.375</v>
      </c>
      <c r="J35" s="38">
        <f t="shared" si="14"/>
        <v>0.375</v>
      </c>
      <c r="K35" s="45">
        <f aca="true" t="shared" si="15" ref="K35:U35">0.5*(K31+K32)</f>
        <v>0.375</v>
      </c>
      <c r="L35" s="45">
        <f t="shared" si="15"/>
        <v>1</v>
      </c>
      <c r="M35" s="45">
        <f t="shared" si="15"/>
        <v>1</v>
      </c>
      <c r="N35" s="45">
        <f t="shared" si="15"/>
        <v>1</v>
      </c>
      <c r="O35" s="45">
        <f t="shared" si="15"/>
        <v>1</v>
      </c>
      <c r="P35" s="45">
        <f t="shared" si="15"/>
        <v>1</v>
      </c>
      <c r="Q35" s="45">
        <f t="shared" si="15"/>
        <v>1</v>
      </c>
      <c r="R35" s="45">
        <f t="shared" si="15"/>
        <v>1</v>
      </c>
      <c r="S35" s="45">
        <f t="shared" si="15"/>
        <v>1</v>
      </c>
      <c r="T35" s="45">
        <f t="shared" si="15"/>
        <v>1</v>
      </c>
      <c r="U35" s="45">
        <f t="shared" si="15"/>
        <v>1</v>
      </c>
      <c r="V35" s="78">
        <f>0.5*(V31+V32)</f>
        <v>1</v>
      </c>
    </row>
    <row r="36" spans="1:22" ht="12.75">
      <c r="A36" s="14" t="s">
        <v>2</v>
      </c>
      <c r="B36" s="25" t="s">
        <v>123</v>
      </c>
      <c r="C36" s="39">
        <f>C33</f>
        <v>0</v>
      </c>
      <c r="D36" s="39">
        <f aca="true" t="shared" si="16" ref="D36:J36">D33</f>
        <v>0</v>
      </c>
      <c r="E36" s="39">
        <f t="shared" si="16"/>
        <v>0</v>
      </c>
      <c r="F36" s="39">
        <f t="shared" si="16"/>
        <v>0</v>
      </c>
      <c r="G36" s="39">
        <f t="shared" si="16"/>
        <v>0</v>
      </c>
      <c r="H36" s="39">
        <f t="shared" si="16"/>
        <v>0</v>
      </c>
      <c r="I36" s="39">
        <f t="shared" si="16"/>
        <v>0</v>
      </c>
      <c r="J36" s="39">
        <f t="shared" si="16"/>
        <v>0</v>
      </c>
      <c r="K36" s="46">
        <f aca="true" t="shared" si="17" ref="K36:U36">K33</f>
        <v>0</v>
      </c>
      <c r="L36" s="46">
        <f t="shared" si="17"/>
        <v>0.75</v>
      </c>
      <c r="M36" s="46">
        <f t="shared" si="17"/>
        <v>0.75</v>
      </c>
      <c r="N36" s="46">
        <f t="shared" si="17"/>
        <v>0</v>
      </c>
      <c r="O36" s="46">
        <f t="shared" si="17"/>
        <v>0</v>
      </c>
      <c r="P36" s="46">
        <f t="shared" si="17"/>
        <v>0</v>
      </c>
      <c r="Q36" s="46">
        <f t="shared" si="17"/>
        <v>0</v>
      </c>
      <c r="R36" s="46">
        <f t="shared" si="17"/>
        <v>0</v>
      </c>
      <c r="S36" s="46">
        <f t="shared" si="17"/>
        <v>0</v>
      </c>
      <c r="T36" s="46">
        <f t="shared" si="17"/>
        <v>0</v>
      </c>
      <c r="U36" s="46">
        <f t="shared" si="17"/>
        <v>0</v>
      </c>
      <c r="V36" s="79">
        <f>V33</f>
        <v>0</v>
      </c>
    </row>
    <row r="37" spans="1:22" ht="12.75">
      <c r="A37" s="15" t="s">
        <v>118</v>
      </c>
      <c r="B37" s="26"/>
      <c r="C37" s="40">
        <f>5/12*C34+5/12*C35+2/12*C36</f>
        <v>1.9849531944444443</v>
      </c>
      <c r="D37" s="40">
        <f aca="true" t="shared" si="18" ref="D37:J37">5/12*D34+5/12*D35+2/12*D36</f>
        <v>1.9849531944444443</v>
      </c>
      <c r="E37" s="40">
        <f t="shared" si="18"/>
        <v>1.9849531944444443</v>
      </c>
      <c r="F37" s="40">
        <f t="shared" si="18"/>
        <v>1.9849531944444443</v>
      </c>
      <c r="G37" s="40">
        <f t="shared" si="18"/>
        <v>1.9849531944444443</v>
      </c>
      <c r="H37" s="40">
        <f t="shared" si="18"/>
        <v>1.9849531944444443</v>
      </c>
      <c r="I37" s="40">
        <f t="shared" si="18"/>
        <v>1.9849531944444443</v>
      </c>
      <c r="J37" s="40">
        <f t="shared" si="18"/>
        <v>1.9849531944444443</v>
      </c>
      <c r="K37" s="47">
        <f aca="true" t="shared" si="19" ref="K37:V37">5/12*K34+5/12*K35+2/12*K36</f>
        <v>1.5682865277777778</v>
      </c>
      <c r="L37" s="47">
        <f t="shared" si="19"/>
        <v>1.3832669444444445</v>
      </c>
      <c r="M37" s="47">
        <f t="shared" si="19"/>
        <v>1.3832669444444445</v>
      </c>
      <c r="N37" s="47">
        <f t="shared" si="19"/>
        <v>1.2582669444444445</v>
      </c>
      <c r="O37" s="47">
        <f t="shared" si="19"/>
        <v>1.2582669444444445</v>
      </c>
      <c r="P37" s="47">
        <f t="shared" si="19"/>
        <v>1.2582669444444445</v>
      </c>
      <c r="Q37" s="47">
        <f t="shared" si="19"/>
        <v>1.3971558333333334</v>
      </c>
      <c r="R37" s="47">
        <f t="shared" si="19"/>
        <v>1.3971558333333334</v>
      </c>
      <c r="S37" s="47">
        <f t="shared" si="19"/>
        <v>1.3971558333333334</v>
      </c>
      <c r="T37" s="47">
        <f t="shared" si="19"/>
        <v>1.3971558333333334</v>
      </c>
      <c r="U37" s="47">
        <f t="shared" si="19"/>
        <v>1.3971558333333334</v>
      </c>
      <c r="V37" s="80">
        <f t="shared" si="19"/>
        <v>1.3971558333333334</v>
      </c>
    </row>
    <row r="38" ht="12.75"/>
    <row r="44" spans="1:14" s="68" customFormat="1" ht="12.75">
      <c r="A44" s="5" t="s">
        <v>4</v>
      </c>
      <c r="N44" s="7"/>
    </row>
    <row r="45" spans="1:22" s="4" customFormat="1" ht="12.75">
      <c r="A45" s="27" t="s">
        <v>94</v>
      </c>
      <c r="B45" s="28" t="s">
        <v>119</v>
      </c>
      <c r="C45" s="30">
        <v>1990</v>
      </c>
      <c r="D45" s="30">
        <v>1991</v>
      </c>
      <c r="E45" s="30">
        <v>1992</v>
      </c>
      <c r="F45" s="30">
        <v>1993</v>
      </c>
      <c r="G45" s="30">
        <v>1994</v>
      </c>
      <c r="H45" s="30">
        <v>1995</v>
      </c>
      <c r="I45" s="30">
        <v>1996</v>
      </c>
      <c r="J45" s="30">
        <v>1997</v>
      </c>
      <c r="K45" s="30">
        <v>1998</v>
      </c>
      <c r="L45" s="30">
        <v>1999</v>
      </c>
      <c r="M45" s="30">
        <v>2000</v>
      </c>
      <c r="N45" s="30">
        <v>2001</v>
      </c>
      <c r="O45" s="30">
        <v>2002</v>
      </c>
      <c r="P45" s="30">
        <v>2002</v>
      </c>
      <c r="Q45" s="30">
        <v>2004</v>
      </c>
      <c r="R45" s="30">
        <v>2005</v>
      </c>
      <c r="S45" s="30">
        <v>2006</v>
      </c>
      <c r="T45" s="30">
        <v>2007</v>
      </c>
      <c r="U45" s="30">
        <v>2008</v>
      </c>
      <c r="V45" s="30">
        <v>2009</v>
      </c>
    </row>
    <row r="46" spans="3:22" s="68" customFormat="1" ht="12.75">
      <c r="C46" s="69">
        <v>3.3888876666666663</v>
      </c>
      <c r="D46" s="69">
        <f>D34</f>
        <v>4.388887666666666</v>
      </c>
      <c r="E46" s="69">
        <f aca="true" t="shared" si="20" ref="E46:S49">E34</f>
        <v>4.388887666666666</v>
      </c>
      <c r="F46" s="69">
        <f t="shared" si="20"/>
        <v>4.388887666666666</v>
      </c>
      <c r="G46" s="69">
        <f t="shared" si="20"/>
        <v>4.388887666666666</v>
      </c>
      <c r="H46" s="69">
        <f t="shared" si="20"/>
        <v>4.388887666666666</v>
      </c>
      <c r="I46" s="69">
        <f t="shared" si="20"/>
        <v>4.388887666666666</v>
      </c>
      <c r="J46" s="69">
        <f t="shared" si="20"/>
        <v>4.388887666666666</v>
      </c>
      <c r="K46" s="69">
        <v>4.388887666666666</v>
      </c>
      <c r="L46" s="69">
        <v>3.3888876666666663</v>
      </c>
      <c r="M46" s="69">
        <f t="shared" si="20"/>
        <v>2.0198406666666666</v>
      </c>
      <c r="N46" s="69">
        <f t="shared" si="20"/>
        <v>2.0198406666666666</v>
      </c>
      <c r="O46" s="69">
        <f t="shared" si="20"/>
        <v>2.0198406666666666</v>
      </c>
      <c r="P46" s="69">
        <f t="shared" si="20"/>
        <v>2.0198406666666666</v>
      </c>
      <c r="Q46" s="69">
        <v>2.0198406666666666</v>
      </c>
      <c r="R46" s="69">
        <v>2.353174</v>
      </c>
      <c r="S46" s="69">
        <f t="shared" si="20"/>
        <v>2.353174</v>
      </c>
      <c r="T46" s="69">
        <f>T34</f>
        <v>2.353174</v>
      </c>
      <c r="U46" s="69">
        <f aca="true" t="shared" si="21" ref="U46:V49">U34</f>
        <v>2.353174</v>
      </c>
      <c r="V46" s="69">
        <f t="shared" si="21"/>
        <v>2.353174</v>
      </c>
    </row>
    <row r="47" spans="3:22" s="68" customFormat="1" ht="12.75">
      <c r="C47" s="69">
        <v>0.25</v>
      </c>
      <c r="D47" s="69">
        <f>D35</f>
        <v>0.375</v>
      </c>
      <c r="E47" s="69">
        <f aca="true" t="shared" si="22" ref="E47:J47">E35</f>
        <v>0.375</v>
      </c>
      <c r="F47" s="69">
        <f t="shared" si="22"/>
        <v>0.375</v>
      </c>
      <c r="G47" s="69">
        <f t="shared" si="22"/>
        <v>0.375</v>
      </c>
      <c r="H47" s="69">
        <f t="shared" si="22"/>
        <v>0.375</v>
      </c>
      <c r="I47" s="69">
        <f t="shared" si="22"/>
        <v>0.375</v>
      </c>
      <c r="J47" s="69">
        <f t="shared" si="22"/>
        <v>0.375</v>
      </c>
      <c r="K47" s="69">
        <v>0.25</v>
      </c>
      <c r="L47" s="69">
        <v>0.25</v>
      </c>
      <c r="M47" s="69">
        <f>M35</f>
        <v>1</v>
      </c>
      <c r="N47" s="69">
        <f>N35</f>
        <v>1</v>
      </c>
      <c r="O47" s="69">
        <f>O35</f>
        <v>1</v>
      </c>
      <c r="P47" s="69">
        <f t="shared" si="20"/>
        <v>1</v>
      </c>
      <c r="Q47" s="69">
        <v>1</v>
      </c>
      <c r="R47" s="69">
        <v>1</v>
      </c>
      <c r="S47" s="69">
        <f t="shared" si="20"/>
        <v>1</v>
      </c>
      <c r="T47" s="69">
        <f>T35</f>
        <v>1</v>
      </c>
      <c r="U47" s="69">
        <f t="shared" si="21"/>
        <v>1</v>
      </c>
      <c r="V47" s="69">
        <f t="shared" si="21"/>
        <v>1</v>
      </c>
    </row>
    <row r="48" spans="3:22" s="68" customFormat="1" ht="12.75">
      <c r="C48" s="69">
        <v>0</v>
      </c>
      <c r="D48" s="69">
        <f>D36</f>
        <v>0</v>
      </c>
      <c r="E48" s="69">
        <f t="shared" si="20"/>
        <v>0</v>
      </c>
      <c r="F48" s="69">
        <f t="shared" si="20"/>
        <v>0</v>
      </c>
      <c r="G48" s="69">
        <f t="shared" si="20"/>
        <v>0</v>
      </c>
      <c r="H48" s="69">
        <f t="shared" si="20"/>
        <v>0</v>
      </c>
      <c r="I48" s="69">
        <f t="shared" si="20"/>
        <v>0</v>
      </c>
      <c r="J48" s="69">
        <f t="shared" si="20"/>
        <v>0</v>
      </c>
      <c r="K48" s="69">
        <v>0</v>
      </c>
      <c r="L48" s="69">
        <v>0</v>
      </c>
      <c r="M48" s="69">
        <f t="shared" si="20"/>
        <v>0.75</v>
      </c>
      <c r="N48" s="69">
        <f>N36</f>
        <v>0</v>
      </c>
      <c r="O48" s="69">
        <f t="shared" si="20"/>
        <v>0</v>
      </c>
      <c r="P48" s="69">
        <f t="shared" si="20"/>
        <v>0</v>
      </c>
      <c r="Q48" s="69">
        <v>0</v>
      </c>
      <c r="R48" s="69">
        <v>0</v>
      </c>
      <c r="S48" s="69">
        <f t="shared" si="20"/>
        <v>0</v>
      </c>
      <c r="T48" s="69">
        <f>T36</f>
        <v>0</v>
      </c>
      <c r="U48" s="69">
        <f t="shared" si="21"/>
        <v>0</v>
      </c>
      <c r="V48" s="69">
        <f t="shared" si="21"/>
        <v>0</v>
      </c>
    </row>
    <row r="49" spans="3:22" s="68" customFormat="1" ht="12.75">
      <c r="C49" s="69">
        <v>1.5162031944444445</v>
      </c>
      <c r="D49" s="69">
        <f>D37</f>
        <v>1.9849531944444443</v>
      </c>
      <c r="E49" s="69">
        <f t="shared" si="20"/>
        <v>1.9849531944444443</v>
      </c>
      <c r="F49" s="69">
        <f t="shared" si="20"/>
        <v>1.9849531944444443</v>
      </c>
      <c r="G49" s="69">
        <f t="shared" si="20"/>
        <v>1.9849531944444443</v>
      </c>
      <c r="H49" s="69">
        <f t="shared" si="20"/>
        <v>1.9849531944444443</v>
      </c>
      <c r="I49" s="69">
        <f t="shared" si="20"/>
        <v>1.9849531944444443</v>
      </c>
      <c r="J49" s="69">
        <f t="shared" si="20"/>
        <v>1.9849531944444443</v>
      </c>
      <c r="K49" s="69">
        <v>1.932869861111111</v>
      </c>
      <c r="L49" s="69">
        <v>1.5162031944444445</v>
      </c>
      <c r="M49" s="69">
        <f t="shared" si="20"/>
        <v>1.3832669444444445</v>
      </c>
      <c r="N49" s="69">
        <f>N37</f>
        <v>1.2582669444444445</v>
      </c>
      <c r="O49" s="69">
        <f t="shared" si="20"/>
        <v>1.2582669444444445</v>
      </c>
      <c r="P49" s="69">
        <f t="shared" si="20"/>
        <v>1.2582669444444445</v>
      </c>
      <c r="Q49" s="69">
        <v>1.2582669444444445</v>
      </c>
      <c r="R49" s="69">
        <v>1.3971558333333334</v>
      </c>
      <c r="S49" s="69">
        <f t="shared" si="20"/>
        <v>1.3971558333333334</v>
      </c>
      <c r="T49" s="69">
        <f>T37</f>
        <v>1.3971558333333334</v>
      </c>
      <c r="U49" s="69">
        <f t="shared" si="21"/>
        <v>1.3971558333333334</v>
      </c>
      <c r="V49" s="69">
        <f t="shared" si="21"/>
        <v>1.3971558333333334</v>
      </c>
    </row>
  </sheetData>
  <sheetProtection/>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V41"/>
  <sheetViews>
    <sheetView zoomScalePageLayoutView="0" workbookViewId="0" topLeftCell="A1">
      <pane xSplit="2" ySplit="2" topLeftCell="C30" activePane="bottomRight" state="frozen"/>
      <selection pane="topLeft" activeCell="A1" sqref="A1"/>
      <selection pane="topRight" activeCell="C1" sqref="C1"/>
      <selection pane="bottomLeft" activeCell="A1" sqref="A1"/>
      <selection pane="bottomRight" activeCell="A2" sqref="A2:V37"/>
    </sheetView>
  </sheetViews>
  <sheetFormatPr defaultColWidth="9.140625" defaultRowHeight="12.75"/>
  <cols>
    <col min="2" max="2" width="43.57421875" style="0" customWidth="1"/>
    <col min="3" max="22" width="5.8515625" style="0" customWidth="1"/>
  </cols>
  <sheetData>
    <row r="1" spans="1:22" ht="12.75">
      <c r="A1" s="146" t="s">
        <v>152</v>
      </c>
      <c r="B1" s="146"/>
      <c r="C1" s="146" t="s">
        <v>148</v>
      </c>
      <c r="D1" s="146" t="s">
        <v>148</v>
      </c>
      <c r="E1" s="146" t="s">
        <v>148</v>
      </c>
      <c r="F1" s="146" t="s">
        <v>148</v>
      </c>
      <c r="G1" s="146" t="s">
        <v>148</v>
      </c>
      <c r="H1" s="146" t="s">
        <v>148</v>
      </c>
      <c r="I1" s="146" t="s">
        <v>148</v>
      </c>
      <c r="J1" s="146" t="s">
        <v>148</v>
      </c>
      <c r="K1" s="146" t="s">
        <v>148</v>
      </c>
      <c r="L1" s="146" t="s">
        <v>148</v>
      </c>
      <c r="M1" s="146" t="s">
        <v>148</v>
      </c>
      <c r="N1" s="146" t="s">
        <v>148</v>
      </c>
      <c r="O1" s="146" t="s">
        <v>148</v>
      </c>
      <c r="P1" s="146" t="s">
        <v>148</v>
      </c>
      <c r="Q1" s="146" t="s">
        <v>148</v>
      </c>
      <c r="R1" s="146" t="s">
        <v>148</v>
      </c>
      <c r="S1" s="146" t="s">
        <v>148</v>
      </c>
      <c r="T1" s="146" t="s">
        <v>148</v>
      </c>
      <c r="U1" s="146" t="s">
        <v>148</v>
      </c>
      <c r="V1" s="146" t="s">
        <v>148</v>
      </c>
    </row>
    <row r="2" spans="1:22" s="4" customFormat="1" ht="12.75">
      <c r="A2" s="27" t="s">
        <v>90</v>
      </c>
      <c r="B2" s="28" t="s">
        <v>91</v>
      </c>
      <c r="C2" s="29" t="s">
        <v>25</v>
      </c>
      <c r="D2" s="30" t="s">
        <v>26</v>
      </c>
      <c r="E2" s="30" t="s">
        <v>27</v>
      </c>
      <c r="F2" s="30" t="s">
        <v>28</v>
      </c>
      <c r="G2" s="30" t="s">
        <v>29</v>
      </c>
      <c r="H2" s="30" t="s">
        <v>30</v>
      </c>
      <c r="I2" s="30" t="s">
        <v>31</v>
      </c>
      <c r="J2" s="30" t="s">
        <v>32</v>
      </c>
      <c r="K2" s="30" t="s">
        <v>33</v>
      </c>
      <c r="L2" s="30" t="s">
        <v>34</v>
      </c>
      <c r="M2" s="30" t="s">
        <v>48</v>
      </c>
      <c r="N2" s="30" t="s">
        <v>49</v>
      </c>
      <c r="O2" s="30" t="s">
        <v>50</v>
      </c>
      <c r="P2" s="30" t="s">
        <v>51</v>
      </c>
      <c r="Q2" s="30" t="s">
        <v>52</v>
      </c>
      <c r="R2" s="30" t="s">
        <v>53</v>
      </c>
      <c r="S2" s="30" t="s">
        <v>54</v>
      </c>
      <c r="T2" s="30" t="s">
        <v>55</v>
      </c>
      <c r="U2" s="30" t="s">
        <v>56</v>
      </c>
      <c r="V2" s="30" t="s">
        <v>57</v>
      </c>
    </row>
    <row r="3" spans="1:22" ht="12.75">
      <c r="A3" s="12" t="s">
        <v>65</v>
      </c>
      <c r="B3" s="19" t="s">
        <v>106</v>
      </c>
      <c r="C3" s="123">
        <v>6</v>
      </c>
      <c r="D3" s="124">
        <v>6</v>
      </c>
      <c r="E3" s="124">
        <v>6</v>
      </c>
      <c r="F3" s="124">
        <v>6</v>
      </c>
      <c r="G3" s="124">
        <v>6</v>
      </c>
      <c r="H3" s="124">
        <v>6</v>
      </c>
      <c r="I3" s="124">
        <v>6</v>
      </c>
      <c r="J3" s="124">
        <v>6</v>
      </c>
      <c r="K3" s="124">
        <v>6</v>
      </c>
      <c r="L3" s="124">
        <v>6</v>
      </c>
      <c r="M3" s="124">
        <v>6</v>
      </c>
      <c r="N3" s="124">
        <v>6</v>
      </c>
      <c r="O3" s="124">
        <v>6</v>
      </c>
      <c r="P3" s="124">
        <v>6</v>
      </c>
      <c r="Q3" s="124">
        <v>6</v>
      </c>
      <c r="R3" s="124">
        <v>6</v>
      </c>
      <c r="S3" s="124">
        <v>6</v>
      </c>
      <c r="T3" s="124">
        <v>6</v>
      </c>
      <c r="U3" s="48">
        <v>6</v>
      </c>
      <c r="V3" s="48">
        <v>6</v>
      </c>
    </row>
    <row r="4" spans="1:22" ht="12.75">
      <c r="A4" s="12" t="s">
        <v>66</v>
      </c>
      <c r="B4" s="19" t="s">
        <v>95</v>
      </c>
      <c r="C4" s="126">
        <v>0</v>
      </c>
      <c r="D4" s="127">
        <v>0</v>
      </c>
      <c r="E4" s="127">
        <v>0</v>
      </c>
      <c r="F4" s="127">
        <v>0</v>
      </c>
      <c r="G4" s="127">
        <v>0</v>
      </c>
      <c r="H4" s="127">
        <v>0</v>
      </c>
      <c r="I4" s="127">
        <v>0</v>
      </c>
      <c r="J4" s="127">
        <v>0</v>
      </c>
      <c r="K4" s="127">
        <v>0</v>
      </c>
      <c r="L4" s="127">
        <v>0</v>
      </c>
      <c r="M4" s="127">
        <v>0</v>
      </c>
      <c r="N4" s="127">
        <v>0</v>
      </c>
      <c r="O4" s="127">
        <v>0</v>
      </c>
      <c r="P4" s="127">
        <v>0</v>
      </c>
      <c r="Q4" s="127">
        <v>0</v>
      </c>
      <c r="R4" s="127">
        <v>0</v>
      </c>
      <c r="S4" s="127">
        <v>0</v>
      </c>
      <c r="T4" s="127">
        <v>0</v>
      </c>
      <c r="U4" s="32">
        <v>0</v>
      </c>
      <c r="V4" s="32">
        <v>0</v>
      </c>
    </row>
    <row r="5" spans="1:22" ht="12.75">
      <c r="A5" s="12" t="s">
        <v>67</v>
      </c>
      <c r="B5" s="19" t="s">
        <v>96</v>
      </c>
      <c r="C5" s="126">
        <v>6</v>
      </c>
      <c r="D5" s="127">
        <v>6</v>
      </c>
      <c r="E5" s="127">
        <v>6</v>
      </c>
      <c r="F5" s="127">
        <v>6</v>
      </c>
      <c r="G5" s="127">
        <v>6</v>
      </c>
      <c r="H5" s="127">
        <v>6</v>
      </c>
      <c r="I5" s="127">
        <v>6</v>
      </c>
      <c r="J5" s="127">
        <v>6</v>
      </c>
      <c r="K5" s="127">
        <v>6</v>
      </c>
      <c r="L5" s="127">
        <v>6</v>
      </c>
      <c r="M5" s="127">
        <v>6</v>
      </c>
      <c r="N5" s="127">
        <v>6</v>
      </c>
      <c r="O5" s="127">
        <v>6</v>
      </c>
      <c r="P5" s="127">
        <v>6</v>
      </c>
      <c r="Q5" s="127">
        <v>3</v>
      </c>
      <c r="R5" s="127">
        <v>3</v>
      </c>
      <c r="S5" s="127">
        <v>3</v>
      </c>
      <c r="T5" s="127">
        <v>3</v>
      </c>
      <c r="U5" s="32">
        <v>3</v>
      </c>
      <c r="V5" s="32">
        <v>3</v>
      </c>
    </row>
    <row r="6" spans="1:22" ht="12.75">
      <c r="A6" s="12" t="s">
        <v>68</v>
      </c>
      <c r="B6" s="19" t="s">
        <v>97</v>
      </c>
      <c r="C6" s="126">
        <v>4</v>
      </c>
      <c r="D6" s="127">
        <v>4</v>
      </c>
      <c r="E6" s="127">
        <v>4</v>
      </c>
      <c r="F6" s="127">
        <v>4</v>
      </c>
      <c r="G6" s="127">
        <v>4</v>
      </c>
      <c r="H6" s="127">
        <v>4</v>
      </c>
      <c r="I6" s="127">
        <v>4</v>
      </c>
      <c r="J6" s="127">
        <v>4</v>
      </c>
      <c r="K6" s="127">
        <v>4</v>
      </c>
      <c r="L6" s="127">
        <v>4</v>
      </c>
      <c r="M6" s="127">
        <v>4</v>
      </c>
      <c r="N6" s="127">
        <v>4</v>
      </c>
      <c r="O6" s="127">
        <v>4</v>
      </c>
      <c r="P6" s="127">
        <v>4</v>
      </c>
      <c r="Q6" s="127">
        <v>2</v>
      </c>
      <c r="R6" s="127">
        <v>2</v>
      </c>
      <c r="S6" s="127">
        <v>2</v>
      </c>
      <c r="T6" s="127">
        <v>2</v>
      </c>
      <c r="U6" s="32">
        <v>2</v>
      </c>
      <c r="V6" s="32">
        <v>2</v>
      </c>
    </row>
    <row r="7" spans="1:22" ht="12.75">
      <c r="A7" s="12" t="s">
        <v>69</v>
      </c>
      <c r="B7" s="19" t="s">
        <v>98</v>
      </c>
      <c r="C7" s="126">
        <v>1</v>
      </c>
      <c r="D7" s="127">
        <v>1</v>
      </c>
      <c r="E7" s="127">
        <v>1</v>
      </c>
      <c r="F7" s="127">
        <v>1</v>
      </c>
      <c r="G7" s="127">
        <v>1</v>
      </c>
      <c r="H7" s="127">
        <v>1</v>
      </c>
      <c r="I7" s="127">
        <v>1</v>
      </c>
      <c r="J7" s="127">
        <v>1</v>
      </c>
      <c r="K7" s="127">
        <v>1</v>
      </c>
      <c r="L7" s="127">
        <v>1</v>
      </c>
      <c r="M7" s="127">
        <v>1</v>
      </c>
      <c r="N7" s="127">
        <v>1</v>
      </c>
      <c r="O7" s="127">
        <v>1</v>
      </c>
      <c r="P7" s="127">
        <v>1</v>
      </c>
      <c r="Q7" s="127">
        <v>1</v>
      </c>
      <c r="R7" s="127">
        <v>1</v>
      </c>
      <c r="S7" s="127">
        <v>1</v>
      </c>
      <c r="T7" s="127">
        <v>1</v>
      </c>
      <c r="U7" s="32">
        <v>1</v>
      </c>
      <c r="V7" s="32">
        <v>1</v>
      </c>
    </row>
    <row r="8" spans="1:22" ht="12.75">
      <c r="A8" s="12" t="s">
        <v>70</v>
      </c>
      <c r="B8" s="19" t="s">
        <v>99</v>
      </c>
      <c r="C8" s="126">
        <v>6</v>
      </c>
      <c r="D8" s="127">
        <v>6</v>
      </c>
      <c r="E8" s="127">
        <v>6</v>
      </c>
      <c r="F8" s="127">
        <v>6</v>
      </c>
      <c r="G8" s="127">
        <v>6</v>
      </c>
      <c r="H8" s="127">
        <v>6</v>
      </c>
      <c r="I8" s="127">
        <v>6</v>
      </c>
      <c r="J8" s="127">
        <v>2</v>
      </c>
      <c r="K8" s="127">
        <v>2</v>
      </c>
      <c r="L8" s="127">
        <v>2</v>
      </c>
      <c r="M8" s="127">
        <v>2</v>
      </c>
      <c r="N8" s="127">
        <v>2</v>
      </c>
      <c r="O8" s="127">
        <v>2</v>
      </c>
      <c r="P8" s="127">
        <v>2</v>
      </c>
      <c r="Q8" s="127">
        <v>6</v>
      </c>
      <c r="R8" s="127">
        <v>6</v>
      </c>
      <c r="S8" s="127">
        <v>6</v>
      </c>
      <c r="T8" s="127">
        <v>6</v>
      </c>
      <c r="U8" s="32">
        <v>6</v>
      </c>
      <c r="V8" s="32">
        <v>6</v>
      </c>
    </row>
    <row r="9" spans="1:22" ht="12.75">
      <c r="A9" s="12" t="s">
        <v>71</v>
      </c>
      <c r="B9" s="19" t="s">
        <v>100</v>
      </c>
      <c r="C9" s="126">
        <v>4</v>
      </c>
      <c r="D9" s="127">
        <v>4</v>
      </c>
      <c r="E9" s="127">
        <v>4</v>
      </c>
      <c r="F9" s="127">
        <v>4</v>
      </c>
      <c r="G9" s="127">
        <v>4</v>
      </c>
      <c r="H9" s="127">
        <v>4</v>
      </c>
      <c r="I9" s="127">
        <v>4</v>
      </c>
      <c r="J9" s="127">
        <v>2</v>
      </c>
      <c r="K9" s="127">
        <v>2</v>
      </c>
      <c r="L9" s="127">
        <v>2</v>
      </c>
      <c r="M9" s="127">
        <v>2</v>
      </c>
      <c r="N9" s="127">
        <v>2</v>
      </c>
      <c r="O9" s="127">
        <v>2</v>
      </c>
      <c r="P9" s="127">
        <v>2</v>
      </c>
      <c r="Q9" s="127">
        <v>4</v>
      </c>
      <c r="R9" s="127">
        <v>4</v>
      </c>
      <c r="S9" s="127">
        <v>4</v>
      </c>
      <c r="T9" s="127">
        <v>4</v>
      </c>
      <c r="U9" s="32">
        <v>4</v>
      </c>
      <c r="V9" s="32">
        <v>4</v>
      </c>
    </row>
    <row r="10" spans="1:22" ht="12.75">
      <c r="A10" s="12" t="s">
        <v>72</v>
      </c>
      <c r="B10" s="19" t="s">
        <v>101</v>
      </c>
      <c r="C10" s="126">
        <v>1</v>
      </c>
      <c r="D10" s="127">
        <v>1</v>
      </c>
      <c r="E10" s="127">
        <v>1</v>
      </c>
      <c r="F10" s="127">
        <v>1</v>
      </c>
      <c r="G10" s="127">
        <v>1</v>
      </c>
      <c r="H10" s="127">
        <v>1</v>
      </c>
      <c r="I10" s="127">
        <v>1</v>
      </c>
      <c r="J10" s="127">
        <v>2</v>
      </c>
      <c r="K10" s="127">
        <v>2</v>
      </c>
      <c r="L10" s="127">
        <v>2</v>
      </c>
      <c r="M10" s="127">
        <v>2</v>
      </c>
      <c r="N10" s="127">
        <v>2</v>
      </c>
      <c r="O10" s="127">
        <v>2</v>
      </c>
      <c r="P10" s="127">
        <v>2</v>
      </c>
      <c r="Q10" s="127">
        <v>1</v>
      </c>
      <c r="R10" s="127">
        <v>1</v>
      </c>
      <c r="S10" s="127">
        <v>1</v>
      </c>
      <c r="T10" s="127">
        <v>1</v>
      </c>
      <c r="U10" s="32">
        <v>1</v>
      </c>
      <c r="V10" s="32">
        <v>1</v>
      </c>
    </row>
    <row r="11" spans="1:22" ht="12.75">
      <c r="A11" s="12" t="s">
        <v>73</v>
      </c>
      <c r="B11" s="19" t="s">
        <v>102</v>
      </c>
      <c r="C11" s="126">
        <v>4</v>
      </c>
      <c r="D11" s="127">
        <v>4</v>
      </c>
      <c r="E11" s="127">
        <v>4</v>
      </c>
      <c r="F11" s="127">
        <v>4</v>
      </c>
      <c r="G11" s="127">
        <v>4</v>
      </c>
      <c r="H11" s="127">
        <v>4</v>
      </c>
      <c r="I11" s="127">
        <v>4</v>
      </c>
      <c r="J11" s="127">
        <v>4</v>
      </c>
      <c r="K11" s="127">
        <v>4</v>
      </c>
      <c r="L11" s="127">
        <v>4</v>
      </c>
      <c r="M11" s="127">
        <v>4</v>
      </c>
      <c r="N11" s="127">
        <v>4</v>
      </c>
      <c r="O11" s="127">
        <v>4</v>
      </c>
      <c r="P11" s="127">
        <v>4</v>
      </c>
      <c r="Q11" s="127">
        <v>4</v>
      </c>
      <c r="R11" s="127">
        <v>4</v>
      </c>
      <c r="S11" s="127">
        <v>4</v>
      </c>
      <c r="T11" s="127">
        <v>4</v>
      </c>
      <c r="U11" s="32">
        <v>4</v>
      </c>
      <c r="V11" s="32">
        <v>2</v>
      </c>
    </row>
    <row r="12" spans="1:22" ht="12.75">
      <c r="A12" s="12" t="s">
        <v>74</v>
      </c>
      <c r="B12" s="19" t="s">
        <v>103</v>
      </c>
      <c r="C12" s="126">
        <v>4</v>
      </c>
      <c r="D12" s="127">
        <v>4</v>
      </c>
      <c r="E12" s="127">
        <v>4</v>
      </c>
      <c r="F12" s="127">
        <v>4</v>
      </c>
      <c r="G12" s="127">
        <v>4</v>
      </c>
      <c r="H12" s="127">
        <v>4</v>
      </c>
      <c r="I12" s="127">
        <v>4</v>
      </c>
      <c r="J12" s="127">
        <v>4</v>
      </c>
      <c r="K12" s="127">
        <v>4</v>
      </c>
      <c r="L12" s="127">
        <v>4</v>
      </c>
      <c r="M12" s="127">
        <v>4</v>
      </c>
      <c r="N12" s="127">
        <v>4</v>
      </c>
      <c r="O12" s="127">
        <v>4</v>
      </c>
      <c r="P12" s="127">
        <v>4</v>
      </c>
      <c r="Q12" s="127">
        <v>4</v>
      </c>
      <c r="R12" s="127">
        <v>4</v>
      </c>
      <c r="S12" s="127">
        <v>4</v>
      </c>
      <c r="T12" s="127">
        <v>4</v>
      </c>
      <c r="U12" s="32">
        <v>4</v>
      </c>
      <c r="V12" s="32">
        <v>4</v>
      </c>
    </row>
    <row r="13" spans="1:22" ht="12.75">
      <c r="A13" s="12" t="s">
        <v>75</v>
      </c>
      <c r="B13" s="19" t="s">
        <v>104</v>
      </c>
      <c r="C13" s="126">
        <v>0</v>
      </c>
      <c r="D13" s="127">
        <v>0</v>
      </c>
      <c r="E13" s="127">
        <v>0</v>
      </c>
      <c r="F13" s="127">
        <v>0</v>
      </c>
      <c r="G13" s="127">
        <v>0</v>
      </c>
      <c r="H13" s="127">
        <v>0</v>
      </c>
      <c r="I13" s="127">
        <v>0</v>
      </c>
      <c r="J13" s="127">
        <v>2</v>
      </c>
      <c r="K13" s="127">
        <v>2</v>
      </c>
      <c r="L13" s="127">
        <v>2</v>
      </c>
      <c r="M13" s="127">
        <v>2</v>
      </c>
      <c r="N13" s="127">
        <v>2</v>
      </c>
      <c r="O13" s="127">
        <v>2</v>
      </c>
      <c r="P13" s="127">
        <v>2</v>
      </c>
      <c r="Q13" s="127">
        <v>2</v>
      </c>
      <c r="R13" s="127">
        <v>2</v>
      </c>
      <c r="S13" s="127">
        <v>2</v>
      </c>
      <c r="T13" s="127">
        <v>2</v>
      </c>
      <c r="U13" s="32">
        <v>2</v>
      </c>
      <c r="V13" s="32">
        <v>2</v>
      </c>
    </row>
    <row r="14" spans="1:22" ht="12.75">
      <c r="A14" s="12" t="s">
        <v>76</v>
      </c>
      <c r="B14" s="19" t="s">
        <v>105</v>
      </c>
      <c r="C14" s="126">
        <v>6</v>
      </c>
      <c r="D14" s="127">
        <v>6</v>
      </c>
      <c r="E14" s="127">
        <v>6</v>
      </c>
      <c r="F14" s="127">
        <v>6</v>
      </c>
      <c r="G14" s="127">
        <v>6</v>
      </c>
      <c r="H14" s="127">
        <v>6</v>
      </c>
      <c r="I14" s="127">
        <v>6</v>
      </c>
      <c r="J14" s="127">
        <v>6</v>
      </c>
      <c r="K14" s="127">
        <v>6</v>
      </c>
      <c r="L14" s="127">
        <v>6</v>
      </c>
      <c r="M14" s="127">
        <v>6</v>
      </c>
      <c r="N14" s="127">
        <v>6</v>
      </c>
      <c r="O14" s="127">
        <v>6</v>
      </c>
      <c r="P14" s="127">
        <v>6</v>
      </c>
      <c r="Q14" s="127">
        <v>6</v>
      </c>
      <c r="R14" s="127">
        <v>6</v>
      </c>
      <c r="S14" s="127">
        <v>6</v>
      </c>
      <c r="T14" s="127">
        <v>6</v>
      </c>
      <c r="U14" s="32">
        <v>6</v>
      </c>
      <c r="V14" s="32">
        <v>6</v>
      </c>
    </row>
    <row r="15" spans="1:22" ht="12.75">
      <c r="A15" s="12" t="s">
        <v>77</v>
      </c>
      <c r="B15" s="19"/>
      <c r="C15" s="126"/>
      <c r="D15" s="127"/>
      <c r="E15" s="127"/>
      <c r="F15" s="127"/>
      <c r="G15" s="127"/>
      <c r="H15" s="127"/>
      <c r="I15" s="127"/>
      <c r="J15" s="127"/>
      <c r="K15" s="127"/>
      <c r="L15" s="127"/>
      <c r="M15" s="127"/>
      <c r="N15" s="127"/>
      <c r="O15" s="127"/>
      <c r="P15" s="127"/>
      <c r="Q15" s="127"/>
      <c r="R15" s="127"/>
      <c r="S15" s="127"/>
      <c r="T15" s="127"/>
      <c r="U15" s="32"/>
      <c r="V15" s="32"/>
    </row>
    <row r="16" spans="1:22" ht="12.75">
      <c r="A16" s="12" t="s">
        <v>78</v>
      </c>
      <c r="B16" s="19" t="s">
        <v>107</v>
      </c>
      <c r="C16" s="126">
        <v>0</v>
      </c>
      <c r="D16" s="127">
        <v>0</v>
      </c>
      <c r="E16" s="127">
        <v>0</v>
      </c>
      <c r="F16" s="127">
        <v>0</v>
      </c>
      <c r="G16" s="127">
        <v>0</v>
      </c>
      <c r="H16" s="127">
        <v>0</v>
      </c>
      <c r="I16" s="127">
        <v>0</v>
      </c>
      <c r="J16" s="127">
        <v>6</v>
      </c>
      <c r="K16" s="127">
        <v>6</v>
      </c>
      <c r="L16" s="127">
        <v>6</v>
      </c>
      <c r="M16" s="127">
        <v>6</v>
      </c>
      <c r="N16" s="127">
        <v>6</v>
      </c>
      <c r="O16" s="127">
        <v>6</v>
      </c>
      <c r="P16" s="127">
        <v>6</v>
      </c>
      <c r="Q16" s="127">
        <v>2</v>
      </c>
      <c r="R16" s="127">
        <v>2</v>
      </c>
      <c r="S16" s="127">
        <v>2</v>
      </c>
      <c r="T16" s="127">
        <v>2</v>
      </c>
      <c r="U16" s="32">
        <v>2</v>
      </c>
      <c r="V16" s="32">
        <v>2</v>
      </c>
    </row>
    <row r="17" spans="1:22" ht="12.75">
      <c r="A17" s="12" t="s">
        <v>79</v>
      </c>
      <c r="B17" s="19" t="s">
        <v>108</v>
      </c>
      <c r="C17" s="126">
        <v>0</v>
      </c>
      <c r="D17" s="127">
        <v>0</v>
      </c>
      <c r="E17" s="127">
        <v>0</v>
      </c>
      <c r="F17" s="127">
        <v>0</v>
      </c>
      <c r="G17" s="127">
        <v>0</v>
      </c>
      <c r="H17" s="127">
        <v>0</v>
      </c>
      <c r="I17" s="127">
        <v>0</v>
      </c>
      <c r="J17" s="127">
        <v>0</v>
      </c>
      <c r="K17" s="127">
        <v>0</v>
      </c>
      <c r="L17" s="127">
        <v>0</v>
      </c>
      <c r="M17" s="127">
        <v>0</v>
      </c>
      <c r="N17" s="127">
        <v>0</v>
      </c>
      <c r="O17" s="127">
        <v>0</v>
      </c>
      <c r="P17" s="127">
        <v>0</v>
      </c>
      <c r="Q17" s="127">
        <v>0</v>
      </c>
      <c r="R17" s="127">
        <v>0</v>
      </c>
      <c r="S17" s="127">
        <v>0</v>
      </c>
      <c r="T17" s="127">
        <v>0</v>
      </c>
      <c r="U17" s="32">
        <v>0</v>
      </c>
      <c r="V17" s="32">
        <v>0</v>
      </c>
    </row>
    <row r="18" spans="1:22" ht="12.75">
      <c r="A18" s="12" t="s">
        <v>80</v>
      </c>
      <c r="B18" s="19" t="s">
        <v>109</v>
      </c>
      <c r="C18" s="126">
        <v>1</v>
      </c>
      <c r="D18" s="127">
        <v>1</v>
      </c>
      <c r="E18" s="127">
        <v>1</v>
      </c>
      <c r="F18" s="127">
        <v>1</v>
      </c>
      <c r="G18" s="127">
        <v>1</v>
      </c>
      <c r="H18" s="127">
        <v>1</v>
      </c>
      <c r="I18" s="127">
        <v>1</v>
      </c>
      <c r="J18" s="127">
        <v>1</v>
      </c>
      <c r="K18" s="127">
        <v>1</v>
      </c>
      <c r="L18" s="127">
        <v>1</v>
      </c>
      <c r="M18" s="127">
        <v>1</v>
      </c>
      <c r="N18" s="127">
        <v>1</v>
      </c>
      <c r="O18" s="127">
        <v>1</v>
      </c>
      <c r="P18" s="127">
        <v>1</v>
      </c>
      <c r="Q18" s="127">
        <v>1</v>
      </c>
      <c r="R18" s="127">
        <v>1</v>
      </c>
      <c r="S18" s="127">
        <v>1</v>
      </c>
      <c r="T18" s="127">
        <v>1</v>
      </c>
      <c r="U18" s="32">
        <v>1</v>
      </c>
      <c r="V18" s="32">
        <v>1</v>
      </c>
    </row>
    <row r="19" spans="1:22" ht="12.75">
      <c r="A19" s="12" t="s">
        <v>81</v>
      </c>
      <c r="B19" s="19" t="s">
        <v>110</v>
      </c>
      <c r="C19" s="126">
        <v>0</v>
      </c>
      <c r="D19" s="127">
        <v>0</v>
      </c>
      <c r="E19" s="127">
        <v>0</v>
      </c>
      <c r="F19" s="127">
        <v>0</v>
      </c>
      <c r="G19" s="127">
        <v>0</v>
      </c>
      <c r="H19" s="127">
        <v>0</v>
      </c>
      <c r="I19" s="127">
        <v>0</v>
      </c>
      <c r="J19" s="127">
        <v>0</v>
      </c>
      <c r="K19" s="127">
        <v>0</v>
      </c>
      <c r="L19" s="127">
        <v>0</v>
      </c>
      <c r="M19" s="127">
        <v>0</v>
      </c>
      <c r="N19" s="127">
        <v>0</v>
      </c>
      <c r="O19" s="127">
        <v>0</v>
      </c>
      <c r="P19" s="127">
        <v>0</v>
      </c>
      <c r="Q19" s="127">
        <v>0</v>
      </c>
      <c r="R19" s="127">
        <v>0</v>
      </c>
      <c r="S19" s="127">
        <v>0</v>
      </c>
      <c r="T19" s="127">
        <v>0</v>
      </c>
      <c r="U19" s="32">
        <v>0</v>
      </c>
      <c r="V19" s="32">
        <v>0</v>
      </c>
    </row>
    <row r="20" spans="1:22" ht="12.75">
      <c r="A20" s="12" t="s">
        <v>82</v>
      </c>
      <c r="B20" s="19" t="s">
        <v>111</v>
      </c>
      <c r="C20" s="126">
        <v>2</v>
      </c>
      <c r="D20" s="127">
        <v>2</v>
      </c>
      <c r="E20" s="127">
        <v>2</v>
      </c>
      <c r="F20" s="127">
        <v>2</v>
      </c>
      <c r="G20" s="127">
        <v>2</v>
      </c>
      <c r="H20" s="127">
        <v>2</v>
      </c>
      <c r="I20" s="127">
        <v>2</v>
      </c>
      <c r="J20" s="127">
        <v>2</v>
      </c>
      <c r="K20" s="127">
        <v>2</v>
      </c>
      <c r="L20" s="127">
        <v>2</v>
      </c>
      <c r="M20" s="127">
        <v>2</v>
      </c>
      <c r="N20" s="127">
        <v>2</v>
      </c>
      <c r="O20" s="127">
        <v>2</v>
      </c>
      <c r="P20" s="127">
        <v>2</v>
      </c>
      <c r="Q20" s="127">
        <v>2</v>
      </c>
      <c r="R20" s="127">
        <v>2</v>
      </c>
      <c r="S20" s="127">
        <v>2</v>
      </c>
      <c r="T20" s="127">
        <v>2</v>
      </c>
      <c r="U20" s="32">
        <v>2</v>
      </c>
      <c r="V20" s="32">
        <v>2</v>
      </c>
    </row>
    <row r="21" spans="1:22" ht="12.75">
      <c r="A21" s="12" t="s">
        <v>83</v>
      </c>
      <c r="B21" s="19" t="s">
        <v>112</v>
      </c>
      <c r="C21" s="126">
        <v>0</v>
      </c>
      <c r="D21" s="127">
        <v>0</v>
      </c>
      <c r="E21" s="127">
        <v>0</v>
      </c>
      <c r="F21" s="127">
        <v>0</v>
      </c>
      <c r="G21" s="127">
        <v>0</v>
      </c>
      <c r="H21" s="127">
        <v>0</v>
      </c>
      <c r="I21" s="127">
        <v>0</v>
      </c>
      <c r="J21" s="127">
        <v>0</v>
      </c>
      <c r="K21" s="127">
        <v>0</v>
      </c>
      <c r="L21" s="127">
        <v>0</v>
      </c>
      <c r="M21" s="127">
        <v>0</v>
      </c>
      <c r="N21" s="127">
        <v>0</v>
      </c>
      <c r="O21" s="127">
        <v>0</v>
      </c>
      <c r="P21" s="127">
        <v>0</v>
      </c>
      <c r="Q21" s="127">
        <v>0</v>
      </c>
      <c r="R21" s="127">
        <v>0</v>
      </c>
      <c r="S21" s="127">
        <v>0</v>
      </c>
      <c r="T21" s="127">
        <v>0</v>
      </c>
      <c r="U21" s="32">
        <v>0</v>
      </c>
      <c r="V21" s="32">
        <v>0</v>
      </c>
    </row>
    <row r="22" spans="1:22" ht="12.75">
      <c r="A22" s="12" t="s">
        <v>84</v>
      </c>
      <c r="B22" s="19"/>
      <c r="C22" s="126"/>
      <c r="D22" s="127"/>
      <c r="E22" s="127"/>
      <c r="F22" s="127"/>
      <c r="G22" s="127"/>
      <c r="H22" s="127"/>
      <c r="I22" s="127"/>
      <c r="J22" s="127"/>
      <c r="K22" s="32"/>
      <c r="L22" s="32"/>
      <c r="M22" s="32"/>
      <c r="N22" s="32"/>
      <c r="O22" s="127"/>
      <c r="P22" s="127"/>
      <c r="Q22" s="127"/>
      <c r="R22" s="127"/>
      <c r="S22" s="127"/>
      <c r="T22" s="127"/>
      <c r="U22" s="32"/>
      <c r="V22" s="32"/>
    </row>
    <row r="23" spans="1:22" ht="12.75">
      <c r="A23" s="12" t="s">
        <v>85</v>
      </c>
      <c r="B23" s="19"/>
      <c r="C23" s="126"/>
      <c r="D23" s="127"/>
      <c r="E23" s="127"/>
      <c r="F23" s="127"/>
      <c r="G23" s="127"/>
      <c r="H23" s="127"/>
      <c r="I23" s="127"/>
      <c r="J23" s="127"/>
      <c r="K23" s="32"/>
      <c r="L23" s="32"/>
      <c r="M23" s="32"/>
      <c r="N23" s="32"/>
      <c r="O23" s="127"/>
      <c r="P23" s="127"/>
      <c r="Q23" s="127"/>
      <c r="R23" s="127"/>
      <c r="S23" s="127"/>
      <c r="T23" s="127"/>
      <c r="U23" s="32"/>
      <c r="V23" s="32"/>
    </row>
    <row r="24" spans="1:22" ht="12.75">
      <c r="A24" s="12" t="s">
        <v>86</v>
      </c>
      <c r="B24" s="19" t="s">
        <v>113</v>
      </c>
      <c r="C24" s="126">
        <v>0</v>
      </c>
      <c r="D24" s="127">
        <v>0</v>
      </c>
      <c r="E24" s="127">
        <v>0</v>
      </c>
      <c r="F24" s="127">
        <v>0</v>
      </c>
      <c r="G24" s="127">
        <v>0</v>
      </c>
      <c r="H24" s="127">
        <v>0</v>
      </c>
      <c r="I24" s="127">
        <v>0</v>
      </c>
      <c r="J24" s="127">
        <v>0</v>
      </c>
      <c r="K24" s="32">
        <v>3</v>
      </c>
      <c r="L24" s="32">
        <v>3</v>
      </c>
      <c r="M24" s="32">
        <v>3</v>
      </c>
      <c r="N24" s="32">
        <v>3</v>
      </c>
      <c r="O24" s="127">
        <v>3</v>
      </c>
      <c r="P24" s="127">
        <v>3</v>
      </c>
      <c r="Q24" s="127">
        <v>6</v>
      </c>
      <c r="R24" s="127">
        <v>6</v>
      </c>
      <c r="S24" s="127">
        <v>6</v>
      </c>
      <c r="T24" s="127">
        <v>6</v>
      </c>
      <c r="U24" s="32">
        <v>6</v>
      </c>
      <c r="V24" s="32">
        <v>6</v>
      </c>
    </row>
    <row r="25" spans="1:22" ht="12.75">
      <c r="A25" s="12" t="s">
        <v>87</v>
      </c>
      <c r="B25" s="19" t="s">
        <v>114</v>
      </c>
      <c r="C25" s="126">
        <v>0</v>
      </c>
      <c r="D25" s="127">
        <v>0</v>
      </c>
      <c r="E25" s="127">
        <v>0</v>
      </c>
      <c r="F25" s="127">
        <v>0</v>
      </c>
      <c r="G25" s="127">
        <v>0</v>
      </c>
      <c r="H25" s="127">
        <v>0</v>
      </c>
      <c r="I25" s="127">
        <v>0</v>
      </c>
      <c r="J25" s="127">
        <v>0</v>
      </c>
      <c r="K25" s="127">
        <v>3</v>
      </c>
      <c r="L25" s="127">
        <v>3</v>
      </c>
      <c r="M25" s="127">
        <v>3</v>
      </c>
      <c r="N25" s="127">
        <v>3</v>
      </c>
      <c r="O25" s="127">
        <v>3</v>
      </c>
      <c r="P25" s="127">
        <v>3</v>
      </c>
      <c r="Q25" s="127">
        <v>3</v>
      </c>
      <c r="R25" s="127">
        <v>3</v>
      </c>
      <c r="S25" s="127">
        <v>3</v>
      </c>
      <c r="T25" s="127">
        <v>3</v>
      </c>
      <c r="U25" s="32">
        <v>3</v>
      </c>
      <c r="V25" s="32">
        <v>3</v>
      </c>
    </row>
    <row r="26" spans="1:22" ht="12.75">
      <c r="A26" s="12" t="s">
        <v>88</v>
      </c>
      <c r="B26" s="19" t="s">
        <v>115</v>
      </c>
      <c r="C26" s="126">
        <v>0</v>
      </c>
      <c r="D26" s="127">
        <v>0</v>
      </c>
      <c r="E26" s="127">
        <v>0</v>
      </c>
      <c r="F26" s="127">
        <v>0</v>
      </c>
      <c r="G26" s="127">
        <v>0</v>
      </c>
      <c r="H26" s="127">
        <v>0</v>
      </c>
      <c r="I26" s="127">
        <v>0</v>
      </c>
      <c r="J26" s="127">
        <v>0</v>
      </c>
      <c r="K26" s="127">
        <v>0</v>
      </c>
      <c r="L26" s="127">
        <v>0</v>
      </c>
      <c r="M26" s="127">
        <v>0</v>
      </c>
      <c r="N26" s="127">
        <v>0</v>
      </c>
      <c r="O26" s="127">
        <v>0</v>
      </c>
      <c r="P26" s="127">
        <v>0</v>
      </c>
      <c r="Q26" s="127">
        <v>0</v>
      </c>
      <c r="R26" s="127">
        <v>0</v>
      </c>
      <c r="S26" s="127">
        <v>0</v>
      </c>
      <c r="T26" s="127">
        <v>0</v>
      </c>
      <c r="U26" s="32">
        <v>0</v>
      </c>
      <c r="V26" s="32">
        <v>0</v>
      </c>
    </row>
    <row r="27" spans="1:22" ht="12.75">
      <c r="A27" s="12" t="s">
        <v>89</v>
      </c>
      <c r="B27" s="19" t="s">
        <v>116</v>
      </c>
      <c r="C27" s="129">
        <v>0</v>
      </c>
      <c r="D27" s="130">
        <v>0</v>
      </c>
      <c r="E27" s="130">
        <v>0</v>
      </c>
      <c r="F27" s="130">
        <v>0</v>
      </c>
      <c r="G27" s="130">
        <v>0</v>
      </c>
      <c r="H27" s="130">
        <v>0</v>
      </c>
      <c r="I27" s="130">
        <v>0</v>
      </c>
      <c r="J27" s="130">
        <v>0</v>
      </c>
      <c r="K27" s="130">
        <v>0</v>
      </c>
      <c r="L27" s="130">
        <v>0</v>
      </c>
      <c r="M27" s="130">
        <v>0</v>
      </c>
      <c r="N27" s="130">
        <v>0</v>
      </c>
      <c r="O27" s="130">
        <v>0</v>
      </c>
      <c r="P27" s="130">
        <v>0</v>
      </c>
      <c r="Q27" s="130">
        <v>0</v>
      </c>
      <c r="R27" s="130">
        <v>0</v>
      </c>
      <c r="S27" s="130">
        <v>0</v>
      </c>
      <c r="T27" s="130">
        <v>0</v>
      </c>
      <c r="U27" s="50">
        <v>0</v>
      </c>
      <c r="V27" s="50">
        <v>0</v>
      </c>
    </row>
    <row r="28" spans="1:22" ht="12.75">
      <c r="A28" s="17" t="s">
        <v>124</v>
      </c>
      <c r="B28" s="20" t="s">
        <v>127</v>
      </c>
      <c r="C28" s="34">
        <f aca="true" t="shared" si="0" ref="C28:S28">0.5*(C3+C4)</f>
        <v>3</v>
      </c>
      <c r="D28" s="41">
        <f t="shared" si="0"/>
        <v>3</v>
      </c>
      <c r="E28" s="41">
        <f t="shared" si="0"/>
        <v>3</v>
      </c>
      <c r="F28" s="41">
        <f t="shared" si="0"/>
        <v>3</v>
      </c>
      <c r="G28" s="41">
        <f t="shared" si="0"/>
        <v>3</v>
      </c>
      <c r="H28" s="41">
        <f t="shared" si="0"/>
        <v>3</v>
      </c>
      <c r="I28" s="41">
        <f t="shared" si="0"/>
        <v>3</v>
      </c>
      <c r="J28" s="41">
        <f t="shared" si="0"/>
        <v>3</v>
      </c>
      <c r="K28" s="41">
        <f t="shared" si="0"/>
        <v>3</v>
      </c>
      <c r="L28" s="41">
        <f t="shared" si="0"/>
        <v>3</v>
      </c>
      <c r="M28" s="41">
        <f t="shared" si="0"/>
        <v>3</v>
      </c>
      <c r="N28" s="41">
        <f t="shared" si="0"/>
        <v>3</v>
      </c>
      <c r="O28" s="41">
        <f t="shared" si="0"/>
        <v>3</v>
      </c>
      <c r="P28" s="41">
        <f t="shared" si="0"/>
        <v>3</v>
      </c>
      <c r="Q28" s="41">
        <f t="shared" si="0"/>
        <v>3</v>
      </c>
      <c r="R28" s="41">
        <f t="shared" si="0"/>
        <v>3</v>
      </c>
      <c r="S28" s="41">
        <f t="shared" si="0"/>
        <v>3</v>
      </c>
      <c r="T28" s="41">
        <f>0.5*(T3+T4)</f>
        <v>3</v>
      </c>
      <c r="U28" s="41">
        <f>0.5*(U3+U4)</f>
        <v>3</v>
      </c>
      <c r="V28" s="41">
        <f>0.5*(V3+V4)</f>
        <v>3</v>
      </c>
    </row>
    <row r="29" spans="1:22" ht="12.75">
      <c r="A29" s="8" t="s">
        <v>125</v>
      </c>
      <c r="B29" s="21" t="s">
        <v>128</v>
      </c>
      <c r="C29" s="35">
        <f aca="true" t="shared" si="1" ref="C29:S29">0.142857*(C5+C6+C7)+0.190476*(C8+C9+C10)</f>
        <v>3.666663</v>
      </c>
      <c r="D29" s="42">
        <f t="shared" si="1"/>
        <v>3.666663</v>
      </c>
      <c r="E29" s="42">
        <f t="shared" si="1"/>
        <v>3.666663</v>
      </c>
      <c r="F29" s="42">
        <f t="shared" si="1"/>
        <v>3.666663</v>
      </c>
      <c r="G29" s="42">
        <f t="shared" si="1"/>
        <v>3.666663</v>
      </c>
      <c r="H29" s="42">
        <f t="shared" si="1"/>
        <v>3.666663</v>
      </c>
      <c r="I29" s="42">
        <f t="shared" si="1"/>
        <v>3.666663</v>
      </c>
      <c r="J29" s="42">
        <f t="shared" si="1"/>
        <v>2.714283</v>
      </c>
      <c r="K29" s="42">
        <f t="shared" si="1"/>
        <v>2.714283</v>
      </c>
      <c r="L29" s="42">
        <f t="shared" si="1"/>
        <v>2.714283</v>
      </c>
      <c r="M29" s="42">
        <f t="shared" si="1"/>
        <v>2.714283</v>
      </c>
      <c r="N29" s="42">
        <f t="shared" si="1"/>
        <v>2.714283</v>
      </c>
      <c r="O29" s="42">
        <f t="shared" si="1"/>
        <v>2.714283</v>
      </c>
      <c r="P29" s="42">
        <f t="shared" si="1"/>
        <v>2.714283</v>
      </c>
      <c r="Q29" s="42">
        <f t="shared" si="1"/>
        <v>2.952378</v>
      </c>
      <c r="R29" s="42">
        <f t="shared" si="1"/>
        <v>2.952378</v>
      </c>
      <c r="S29" s="42">
        <f t="shared" si="1"/>
        <v>2.952378</v>
      </c>
      <c r="T29" s="42">
        <f>0.142857*(T5+T6+T7)+0.190476*(T8+T9+T10)</f>
        <v>2.952378</v>
      </c>
      <c r="U29" s="42">
        <f>0.142857*(U5+U6+U7)+0.190476*(U8+U9+U10)</f>
        <v>2.952378</v>
      </c>
      <c r="V29" s="42">
        <f>0.142857*(V5+V6+V7)+0.190476*(V8+V9+V10)</f>
        <v>2.952378</v>
      </c>
    </row>
    <row r="30" spans="1:22" ht="12.75">
      <c r="A30" s="8" t="s">
        <v>126</v>
      </c>
      <c r="B30" s="21" t="s">
        <v>129</v>
      </c>
      <c r="C30" s="35">
        <f aca="true" t="shared" si="2" ref="C30:S30">0.25*(C11+C12+C13+C14)</f>
        <v>3.5</v>
      </c>
      <c r="D30" s="42">
        <f t="shared" si="2"/>
        <v>3.5</v>
      </c>
      <c r="E30" s="42">
        <f t="shared" si="2"/>
        <v>3.5</v>
      </c>
      <c r="F30" s="42">
        <f t="shared" si="2"/>
        <v>3.5</v>
      </c>
      <c r="G30" s="42">
        <f t="shared" si="2"/>
        <v>3.5</v>
      </c>
      <c r="H30" s="42">
        <f t="shared" si="2"/>
        <v>3.5</v>
      </c>
      <c r="I30" s="42">
        <f t="shared" si="2"/>
        <v>3.5</v>
      </c>
      <c r="J30" s="42">
        <f t="shared" si="2"/>
        <v>4</v>
      </c>
      <c r="K30" s="42">
        <f t="shared" si="2"/>
        <v>4</v>
      </c>
      <c r="L30" s="42">
        <f t="shared" si="2"/>
        <v>4</v>
      </c>
      <c r="M30" s="42">
        <f t="shared" si="2"/>
        <v>4</v>
      </c>
      <c r="N30" s="42">
        <f t="shared" si="2"/>
        <v>4</v>
      </c>
      <c r="O30" s="42">
        <f t="shared" si="2"/>
        <v>4</v>
      </c>
      <c r="P30" s="42">
        <f t="shared" si="2"/>
        <v>4</v>
      </c>
      <c r="Q30" s="42">
        <f t="shared" si="2"/>
        <v>4</v>
      </c>
      <c r="R30" s="42">
        <f t="shared" si="2"/>
        <v>4</v>
      </c>
      <c r="S30" s="42">
        <f t="shared" si="2"/>
        <v>4</v>
      </c>
      <c r="T30" s="42">
        <f>0.25*(T11+T12+T13+T14)</f>
        <v>4</v>
      </c>
      <c r="U30" s="42">
        <f>0.25*(U11+U12+U13+U14)</f>
        <v>4</v>
      </c>
      <c r="V30" s="42">
        <f>0.25*(V11+V12+V13+V14)</f>
        <v>3.5</v>
      </c>
    </row>
    <row r="31" spans="1:22" ht="12.75">
      <c r="A31" s="8" t="s">
        <v>130</v>
      </c>
      <c r="B31" s="21" t="s">
        <v>1</v>
      </c>
      <c r="C31" s="35">
        <f aca="true" t="shared" si="3" ref="C31:S31">0.5*C16+0.25*(C17+C18)</f>
        <v>0.25</v>
      </c>
      <c r="D31" s="42">
        <f t="shared" si="3"/>
        <v>0.25</v>
      </c>
      <c r="E31" s="42">
        <f t="shared" si="3"/>
        <v>0.25</v>
      </c>
      <c r="F31" s="42">
        <f t="shared" si="3"/>
        <v>0.25</v>
      </c>
      <c r="G31" s="42">
        <f t="shared" si="3"/>
        <v>0.25</v>
      </c>
      <c r="H31" s="42">
        <f t="shared" si="3"/>
        <v>0.25</v>
      </c>
      <c r="I31" s="42">
        <f t="shared" si="3"/>
        <v>0.25</v>
      </c>
      <c r="J31" s="42">
        <f t="shared" si="3"/>
        <v>3.25</v>
      </c>
      <c r="K31" s="42">
        <f t="shared" si="3"/>
        <v>3.25</v>
      </c>
      <c r="L31" s="42">
        <f t="shared" si="3"/>
        <v>3.25</v>
      </c>
      <c r="M31" s="42">
        <f t="shared" si="3"/>
        <v>3.25</v>
      </c>
      <c r="N31" s="42">
        <f t="shared" si="3"/>
        <v>3.25</v>
      </c>
      <c r="O31" s="42">
        <f t="shared" si="3"/>
        <v>3.25</v>
      </c>
      <c r="P31" s="42">
        <f t="shared" si="3"/>
        <v>3.25</v>
      </c>
      <c r="Q31" s="42">
        <f t="shared" si="3"/>
        <v>1.25</v>
      </c>
      <c r="R31" s="42">
        <f t="shared" si="3"/>
        <v>1.25</v>
      </c>
      <c r="S31" s="42">
        <f t="shared" si="3"/>
        <v>1.25</v>
      </c>
      <c r="T31" s="42">
        <f>0.5*T16+0.25*(T17+T18)</f>
        <v>1.25</v>
      </c>
      <c r="U31" s="42">
        <f>0.5*U16+0.25*(U17+U18)</f>
        <v>1.25</v>
      </c>
      <c r="V31" s="42">
        <f>0.5*V16+0.25*(V17+V18)</f>
        <v>1.25</v>
      </c>
    </row>
    <row r="32" spans="1:22" ht="12.75">
      <c r="A32" s="8" t="s">
        <v>131</v>
      </c>
      <c r="B32" s="21" t="s">
        <v>132</v>
      </c>
      <c r="C32" s="35">
        <f aca="true" t="shared" si="4" ref="C32:S32">0.5*C19+0.25*(C20+C21)</f>
        <v>0.5</v>
      </c>
      <c r="D32" s="42">
        <f t="shared" si="4"/>
        <v>0.5</v>
      </c>
      <c r="E32" s="42">
        <f t="shared" si="4"/>
        <v>0.5</v>
      </c>
      <c r="F32" s="42">
        <f t="shared" si="4"/>
        <v>0.5</v>
      </c>
      <c r="G32" s="42">
        <f t="shared" si="4"/>
        <v>0.5</v>
      </c>
      <c r="H32" s="42">
        <f t="shared" si="4"/>
        <v>0.5</v>
      </c>
      <c r="I32" s="42">
        <f t="shared" si="4"/>
        <v>0.5</v>
      </c>
      <c r="J32" s="42">
        <f t="shared" si="4"/>
        <v>0.5</v>
      </c>
      <c r="K32" s="42">
        <f t="shared" si="4"/>
        <v>0.5</v>
      </c>
      <c r="L32" s="42">
        <f t="shared" si="4"/>
        <v>0.5</v>
      </c>
      <c r="M32" s="42">
        <f t="shared" si="4"/>
        <v>0.5</v>
      </c>
      <c r="N32" s="42">
        <f t="shared" si="4"/>
        <v>0.5</v>
      </c>
      <c r="O32" s="42">
        <f t="shared" si="4"/>
        <v>0.5</v>
      </c>
      <c r="P32" s="42">
        <f t="shared" si="4"/>
        <v>0.5</v>
      </c>
      <c r="Q32" s="42">
        <f t="shared" si="4"/>
        <v>0.5</v>
      </c>
      <c r="R32" s="42">
        <f t="shared" si="4"/>
        <v>0.5</v>
      </c>
      <c r="S32" s="42">
        <f t="shared" si="4"/>
        <v>0.5</v>
      </c>
      <c r="T32" s="42">
        <f>0.5*T19+0.25*(T20+T21)</f>
        <v>0.5</v>
      </c>
      <c r="U32" s="42">
        <f>0.5*U19+0.25*(U20+U21)</f>
        <v>0.5</v>
      </c>
      <c r="V32" s="42">
        <f>0.5*V19+0.25*(V20+V21)</f>
        <v>0.5</v>
      </c>
    </row>
    <row r="33" spans="1:22" ht="12.75">
      <c r="A33" s="18" t="s">
        <v>2</v>
      </c>
      <c r="B33" s="22" t="s">
        <v>120</v>
      </c>
      <c r="C33" s="36">
        <f aca="true" t="shared" si="5" ref="C33:S33">0.25*(C24+C25+C26+C27)</f>
        <v>0</v>
      </c>
      <c r="D33" s="43">
        <f t="shared" si="5"/>
        <v>0</v>
      </c>
      <c r="E33" s="43">
        <f t="shared" si="5"/>
        <v>0</v>
      </c>
      <c r="F33" s="43">
        <f t="shared" si="5"/>
        <v>0</v>
      </c>
      <c r="G33" s="43">
        <f t="shared" si="5"/>
        <v>0</v>
      </c>
      <c r="H33" s="43">
        <f t="shared" si="5"/>
        <v>0</v>
      </c>
      <c r="I33" s="43">
        <f t="shared" si="5"/>
        <v>0</v>
      </c>
      <c r="J33" s="43">
        <f t="shared" si="5"/>
        <v>0</v>
      </c>
      <c r="K33" s="43">
        <f t="shared" si="5"/>
        <v>1.5</v>
      </c>
      <c r="L33" s="43">
        <f t="shared" si="5"/>
        <v>1.5</v>
      </c>
      <c r="M33" s="43">
        <f t="shared" si="5"/>
        <v>1.5</v>
      </c>
      <c r="N33" s="43">
        <f t="shared" si="5"/>
        <v>1.5</v>
      </c>
      <c r="O33" s="43">
        <f t="shared" si="5"/>
        <v>1.5</v>
      </c>
      <c r="P33" s="43">
        <f t="shared" si="5"/>
        <v>1.5</v>
      </c>
      <c r="Q33" s="43">
        <f t="shared" si="5"/>
        <v>2.25</v>
      </c>
      <c r="R33" s="43">
        <f t="shared" si="5"/>
        <v>2.25</v>
      </c>
      <c r="S33" s="43">
        <f t="shared" si="5"/>
        <v>2.25</v>
      </c>
      <c r="T33" s="43">
        <f>0.25*(T24+T25+T26+T27)</f>
        <v>2.25</v>
      </c>
      <c r="U33" s="43">
        <f>0.25*(U24+U25+U26+U27)</f>
        <v>2.25</v>
      </c>
      <c r="V33" s="43">
        <f>0.25*(V24+V25+V26+V27)</f>
        <v>2.25</v>
      </c>
    </row>
    <row r="34" spans="1:22" ht="12.75">
      <c r="A34" s="16" t="s">
        <v>0</v>
      </c>
      <c r="B34" s="23" t="s">
        <v>121</v>
      </c>
      <c r="C34" s="37">
        <f aca="true" t="shared" si="6" ref="C34:S34">1/3*(C28+C29+C30)</f>
        <v>3.3888876666666663</v>
      </c>
      <c r="D34" s="44">
        <f t="shared" si="6"/>
        <v>3.3888876666666663</v>
      </c>
      <c r="E34" s="44">
        <f t="shared" si="6"/>
        <v>3.3888876666666663</v>
      </c>
      <c r="F34" s="44">
        <f t="shared" si="6"/>
        <v>3.3888876666666663</v>
      </c>
      <c r="G34" s="44">
        <f t="shared" si="6"/>
        <v>3.3888876666666663</v>
      </c>
      <c r="H34" s="44">
        <f t="shared" si="6"/>
        <v>3.3888876666666663</v>
      </c>
      <c r="I34" s="44">
        <f t="shared" si="6"/>
        <v>3.3888876666666663</v>
      </c>
      <c r="J34" s="44">
        <f t="shared" si="6"/>
        <v>3.238094333333333</v>
      </c>
      <c r="K34" s="44">
        <f t="shared" si="6"/>
        <v>3.238094333333333</v>
      </c>
      <c r="L34" s="44">
        <f t="shared" si="6"/>
        <v>3.238094333333333</v>
      </c>
      <c r="M34" s="44">
        <f t="shared" si="6"/>
        <v>3.238094333333333</v>
      </c>
      <c r="N34" s="44">
        <f t="shared" si="6"/>
        <v>3.238094333333333</v>
      </c>
      <c r="O34" s="44">
        <f t="shared" si="6"/>
        <v>3.238094333333333</v>
      </c>
      <c r="P34" s="44">
        <f t="shared" si="6"/>
        <v>3.238094333333333</v>
      </c>
      <c r="Q34" s="44">
        <f t="shared" si="6"/>
        <v>3.317459333333333</v>
      </c>
      <c r="R34" s="44">
        <f t="shared" si="6"/>
        <v>3.317459333333333</v>
      </c>
      <c r="S34" s="44">
        <f t="shared" si="6"/>
        <v>3.317459333333333</v>
      </c>
      <c r="T34" s="44">
        <f>1/3*(T28+T29+T30)</f>
        <v>3.317459333333333</v>
      </c>
      <c r="U34" s="44">
        <f>1/3*(U28+U29+U30)</f>
        <v>3.317459333333333</v>
      </c>
      <c r="V34" s="44">
        <f>1/3*(V28+V29+V30)</f>
        <v>3.1507926666666664</v>
      </c>
    </row>
    <row r="35" spans="1:22" ht="12.75">
      <c r="A35" s="13" t="s">
        <v>117</v>
      </c>
      <c r="B35" s="24" t="s">
        <v>122</v>
      </c>
      <c r="C35" s="38">
        <f aca="true" t="shared" si="7" ref="C35:S35">0.5*(C31+C32)</f>
        <v>0.375</v>
      </c>
      <c r="D35" s="45">
        <f t="shared" si="7"/>
        <v>0.375</v>
      </c>
      <c r="E35" s="45">
        <f t="shared" si="7"/>
        <v>0.375</v>
      </c>
      <c r="F35" s="45">
        <f t="shared" si="7"/>
        <v>0.375</v>
      </c>
      <c r="G35" s="45">
        <f t="shared" si="7"/>
        <v>0.375</v>
      </c>
      <c r="H35" s="45">
        <f t="shared" si="7"/>
        <v>0.375</v>
      </c>
      <c r="I35" s="45">
        <f t="shared" si="7"/>
        <v>0.375</v>
      </c>
      <c r="J35" s="45">
        <f t="shared" si="7"/>
        <v>1.875</v>
      </c>
      <c r="K35" s="45">
        <f t="shared" si="7"/>
        <v>1.875</v>
      </c>
      <c r="L35" s="45">
        <f t="shared" si="7"/>
        <v>1.875</v>
      </c>
      <c r="M35" s="45">
        <f t="shared" si="7"/>
        <v>1.875</v>
      </c>
      <c r="N35" s="45">
        <f t="shared" si="7"/>
        <v>1.875</v>
      </c>
      <c r="O35" s="45">
        <f t="shared" si="7"/>
        <v>1.875</v>
      </c>
      <c r="P35" s="45">
        <f t="shared" si="7"/>
        <v>1.875</v>
      </c>
      <c r="Q35" s="45">
        <f t="shared" si="7"/>
        <v>0.875</v>
      </c>
      <c r="R35" s="45">
        <f t="shared" si="7"/>
        <v>0.875</v>
      </c>
      <c r="S35" s="45">
        <f t="shared" si="7"/>
        <v>0.875</v>
      </c>
      <c r="T35" s="45">
        <f>0.5*(T31+T32)</f>
        <v>0.875</v>
      </c>
      <c r="U35" s="45">
        <f>0.5*(U31+U32)</f>
        <v>0.875</v>
      </c>
      <c r="V35" s="45">
        <f>0.5*(V31+V32)</f>
        <v>0.875</v>
      </c>
    </row>
    <row r="36" spans="1:22" ht="12.75">
      <c r="A36" s="14" t="s">
        <v>2</v>
      </c>
      <c r="B36" s="25" t="s">
        <v>123</v>
      </c>
      <c r="C36" s="39">
        <f aca="true" t="shared" si="8" ref="C36:S36">C33</f>
        <v>0</v>
      </c>
      <c r="D36" s="46">
        <f t="shared" si="8"/>
        <v>0</v>
      </c>
      <c r="E36" s="46">
        <f t="shared" si="8"/>
        <v>0</v>
      </c>
      <c r="F36" s="46">
        <f t="shared" si="8"/>
        <v>0</v>
      </c>
      <c r="G36" s="46">
        <f t="shared" si="8"/>
        <v>0</v>
      </c>
      <c r="H36" s="46">
        <f t="shared" si="8"/>
        <v>0</v>
      </c>
      <c r="I36" s="46">
        <f t="shared" si="8"/>
        <v>0</v>
      </c>
      <c r="J36" s="46">
        <f t="shared" si="8"/>
        <v>0</v>
      </c>
      <c r="K36" s="46">
        <f t="shared" si="8"/>
        <v>1.5</v>
      </c>
      <c r="L36" s="46">
        <f t="shared" si="8"/>
        <v>1.5</v>
      </c>
      <c r="M36" s="46">
        <f t="shared" si="8"/>
        <v>1.5</v>
      </c>
      <c r="N36" s="46">
        <f t="shared" si="8"/>
        <v>1.5</v>
      </c>
      <c r="O36" s="46">
        <f t="shared" si="8"/>
        <v>1.5</v>
      </c>
      <c r="P36" s="46">
        <f t="shared" si="8"/>
        <v>1.5</v>
      </c>
      <c r="Q36" s="46">
        <f t="shared" si="8"/>
        <v>2.25</v>
      </c>
      <c r="R36" s="46">
        <f t="shared" si="8"/>
        <v>2.25</v>
      </c>
      <c r="S36" s="46">
        <f t="shared" si="8"/>
        <v>2.25</v>
      </c>
      <c r="T36" s="46">
        <f>T33</f>
        <v>2.25</v>
      </c>
      <c r="U36" s="46">
        <f>U33</f>
        <v>2.25</v>
      </c>
      <c r="V36" s="46">
        <f>V33</f>
        <v>2.25</v>
      </c>
    </row>
    <row r="37" spans="1:22" ht="12.75">
      <c r="A37" s="15" t="s">
        <v>118</v>
      </c>
      <c r="B37" s="26"/>
      <c r="C37" s="40">
        <f aca="true" t="shared" si="9" ref="C37:S37">5/12*C34+5/12*C35+2/12*C36</f>
        <v>1.5682865277777778</v>
      </c>
      <c r="D37" s="47">
        <f t="shared" si="9"/>
        <v>1.5682865277777778</v>
      </c>
      <c r="E37" s="47">
        <f t="shared" si="9"/>
        <v>1.5682865277777778</v>
      </c>
      <c r="F37" s="47">
        <f t="shared" si="9"/>
        <v>1.5682865277777778</v>
      </c>
      <c r="G37" s="47">
        <f t="shared" si="9"/>
        <v>1.5682865277777778</v>
      </c>
      <c r="H37" s="47">
        <f t="shared" si="9"/>
        <v>1.5682865277777778</v>
      </c>
      <c r="I37" s="47">
        <f t="shared" si="9"/>
        <v>1.5682865277777778</v>
      </c>
      <c r="J37" s="47">
        <f t="shared" si="9"/>
        <v>2.1304559722222223</v>
      </c>
      <c r="K37" s="47">
        <f t="shared" si="9"/>
        <v>2.3804559722222223</v>
      </c>
      <c r="L37" s="47">
        <f t="shared" si="9"/>
        <v>2.3804559722222223</v>
      </c>
      <c r="M37" s="47">
        <f t="shared" si="9"/>
        <v>2.3804559722222223</v>
      </c>
      <c r="N37" s="47">
        <f t="shared" si="9"/>
        <v>2.3804559722222223</v>
      </c>
      <c r="O37" s="47">
        <f t="shared" si="9"/>
        <v>2.3804559722222223</v>
      </c>
      <c r="P37" s="47">
        <f t="shared" si="9"/>
        <v>2.3804559722222223</v>
      </c>
      <c r="Q37" s="47">
        <f t="shared" si="9"/>
        <v>2.1218580555555553</v>
      </c>
      <c r="R37" s="47">
        <f t="shared" si="9"/>
        <v>2.1218580555555553</v>
      </c>
      <c r="S37" s="47">
        <f t="shared" si="9"/>
        <v>2.1218580555555553</v>
      </c>
      <c r="T37" s="47">
        <f>5/12*T34+5/12*T35+2/12*T36</f>
        <v>2.1218580555555553</v>
      </c>
      <c r="U37" s="47">
        <f>5/12*U34+5/12*U35+2/12*U36</f>
        <v>2.1218580555555553</v>
      </c>
      <c r="V37" s="47">
        <f>5/12*V34+5/12*V35+2/12*V36</f>
        <v>2.052413611111111</v>
      </c>
    </row>
    <row r="40" ht="12.75">
      <c r="K40" t="s">
        <v>154</v>
      </c>
    </row>
    <row r="41" ht="12.75">
      <c r="K41" t="s">
        <v>155</v>
      </c>
    </row>
  </sheetData>
  <sheetProtection/>
  <printOptions/>
  <pageMargins left="0.75" right="0.75" top="1" bottom="1" header="0.5" footer="0.5"/>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IZA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IZA</dc:creator>
  <cp:keywords/>
  <dc:description/>
  <cp:lastModifiedBy>root</cp:lastModifiedBy>
  <cp:lastPrinted>2010-11-10T11:59:29Z</cp:lastPrinted>
  <dcterms:created xsi:type="dcterms:W3CDTF">2009-11-30T13:11:05Z</dcterms:created>
  <dcterms:modified xsi:type="dcterms:W3CDTF">2014-06-21T07:12:59Z</dcterms:modified>
  <cp:category/>
  <cp:version/>
  <cp:contentType/>
  <cp:contentStatus/>
</cp:coreProperties>
</file>